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225" yWindow="105" windowWidth="13350" windowHeight="12300" activeTab="4"/>
  </bookViews>
  <sheets>
    <sheet name="2020" sheetId="1" r:id="rId1"/>
    <sheet name="Диаграмма1" sheetId="2" r:id="rId2"/>
    <sheet name="2021" sheetId="3" r:id="rId3"/>
    <sheet name="Лист1" sheetId="4" r:id="rId4"/>
    <sheet name="2022" sheetId="5" r:id="rId5"/>
  </sheets>
  <definedNames>
    <definedName name="_xlnm._FilterDatabase" localSheetId="0" hidden="1">'2020'!$A$3:$IK$421</definedName>
    <definedName name="_xlnm._FilterDatabase" localSheetId="2" hidden="1">'2021'!$A$3:$II$378</definedName>
    <definedName name="_xlnm._FilterDatabase" localSheetId="4" hidden="1">'2022'!$A$3:$II$379</definedName>
    <definedName name="Адрес" localSheetId="0">OFFSET('2020'!#REF!,0,0,COUNTA('2020'!$C:$C),1)</definedName>
    <definedName name="Адрес" localSheetId="2">OFFSET('2021'!#REF!,0,0,COUNTA('2021'!$B:$B),1)</definedName>
    <definedName name="Адрес" localSheetId="4">OFFSET('2022'!#REF!,0,0,COUNTA('2022'!$B:$B),1)</definedName>
    <definedName name="Адрес">OFFSET(#REF!,0,0,COUNTA(#REF!),1)</definedName>
    <definedName name="АдресКод" localSheetId="0">OFFSET('2020'!#REF!,0,0,COUNTA('2020'!$C:$C),2)</definedName>
    <definedName name="АдресКод" localSheetId="2">OFFSET('2021'!#REF!,0,0,COUNTA('2021'!$B:$B),2)</definedName>
    <definedName name="АдресКод" localSheetId="4">OFFSET('2022'!#REF!,0,0,COUNTA('2022'!$B:$B),2)</definedName>
    <definedName name="АдресКод">OFFSET(#REF!,0,0,COUNTA(#REF!),2)</definedName>
  </definedNames>
  <calcPr fullCalcOnLoad="1"/>
</workbook>
</file>

<file path=xl/sharedStrings.xml><?xml version="1.0" encoding="utf-8"?>
<sst xmlns="http://schemas.openxmlformats.org/spreadsheetml/2006/main" count="1605" uniqueCount="453">
  <si>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</si>
  <si>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</si>
  <si>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</si>
  <si>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</si>
  <si>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</si>
  <si>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</si>
  <si>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</si>
  <si>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</si>
  <si>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</si>
  <si>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</si>
  <si>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</si>
  <si>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</si>
  <si>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12 месяцев</t>
  </si>
  <si>
    <t>Всего:</t>
  </si>
  <si>
    <t>Адрес</t>
  </si>
  <si>
    <t>№ п/п</t>
  </si>
  <si>
    <t>АВИАЦИОННАЯ УЛ. ЗЕЛ-СК д.10</t>
  </si>
  <si>
    <t>АЛЕКСАНДРОВСКАЯ УЛ.ЗЕЛЕНОГОРСК д.19</t>
  </si>
  <si>
    <t>БАССЕЙНАЯ УЛ.ЗЕЛЕНОГОРСК д.11</t>
  </si>
  <si>
    <t>БАССЕЙНАЯ УЛ.ЗЕЛЕНОГОРСК д.7</t>
  </si>
  <si>
    <t>БЕРЕЗОВАЯ УЛ.ЗЕЛЕНОГОРСК д.5</t>
  </si>
  <si>
    <t>БОРИСОВА УЛ. СЕСТРОРЕЦК д.3</t>
  </si>
  <si>
    <t>БОРИСОВА УЛ. СЕСТРОРЕЦК д.4</t>
  </si>
  <si>
    <t>БОРИСОВА УЛ. 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</si>
  <si>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</si>
  <si>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</si>
  <si>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</si>
  <si>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</si>
  <si>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БРОННАЯ УЛ. ЗЕЛЕНОГОРСК д.3</t>
  </si>
  <si>
    <t>ВЛАДИМИРСКИЙ ПР. СЕСТРОР д.9</t>
  </si>
  <si>
    <t>ВОКЗАЛЬНАЯ УЛ. ЗЕЛ-К д.29</t>
  </si>
  <si>
    <t>ВОКЗАЛЬНАЯ УЛ. ЗЕЛ-К д.9/1</t>
  </si>
  <si>
    <t>ВОКЗАЛЬНАЯ УЛ. ЗЕЛ-К д.9/2</t>
  </si>
  <si>
    <t>ВОКЗАЛЬНАЯ УЛ. ЗЕЛ-К д.9/3</t>
  </si>
  <si>
    <t>ВОКЗАЛЬНАЯ УЛ.УШКОВО д.34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</si>
  <si>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</si>
  <si>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</si>
  <si>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</si>
  <si>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</si>
  <si>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</si>
  <si>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</si>
  <si>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</si>
  <si>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</si>
  <si>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</si>
  <si>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</si>
  <si>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</si>
  <si>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</si>
  <si>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</si>
  <si>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</si>
  <si>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</si>
  <si>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</si>
  <si>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</si>
  <si>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</si>
  <si>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</si>
  <si>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</si>
  <si>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</si>
  <si>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</si>
  <si>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</si>
  <si>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</si>
  <si>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</si>
  <si>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</si>
  <si>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</si>
  <si>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д.45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</si>
  <si>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</si>
  <si>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</si>
  <si>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</si>
  <si>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</si>
  <si>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</si>
  <si>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</si>
  <si>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</si>
  <si>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</si>
  <si>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</si>
  <si>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</si>
  <si>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</si>
  <si>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</si>
  <si>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д.3</t>
  </si>
  <si>
    <t>ВОСКОВА УЛ. СЕСТРОРЕЦК д.6</t>
  </si>
  <si>
    <t>ВОСКОВА УЛ. СЕСТРОРЕЦК д.9</t>
  </si>
  <si>
    <t>ВОССТАНИЯ УЛ.ЗЕЛЕНОГОРСК д.11</t>
  </si>
  <si>
    <t>ВОСТОЧНАЯ УЛ. ДЮНЫ д.13</t>
  </si>
  <si>
    <t>ВОСТОЧНАЯ УЛ. ДЮНЫ д.4</t>
  </si>
  <si>
    <t>ВОСТОЧНАЯ УЛ. ДЮНЫ д.4А</t>
  </si>
  <si>
    <t>ВОСТОЧНАЯ УЛ. ДЮНЫ д.5</t>
  </si>
  <si>
    <t>ВОСТОЧНАЯ УЛ. ДЮНЫ д.7</t>
  </si>
  <si>
    <t>ВОСТОЧНАЯ УЛ. ДЮНЫ д.9А</t>
  </si>
  <si>
    <t>ГОСПИТАЛЬНАЯ УЛ.ЗЕЛЕНОГ. д.5</t>
  </si>
  <si>
    <t>ДАЧНАЯ 1-Я УЛ. КОМАРОВО д.48-50 корп.4</t>
  </si>
  <si>
    <t>ДУБКОВСКИЙ ПЕР.СЕС-ЦК д.8/2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</si>
  <si>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</si>
  <si>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</si>
  <si>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</si>
  <si>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</si>
  <si>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</si>
  <si>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</si>
  <si>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ЕЛОВАЯ АЛЛЕЯ ПОС.РЕПИНО д.4</t>
  </si>
  <si>
    <t>ЕРМОЛОВСКИЙ ПЕР. СЕС-ЦК д.5</t>
  </si>
  <si>
    <t>ЖЕЛЕЗНОДОРОЖНАЯ УЛ.РЕПИН д.2</t>
  </si>
  <si>
    <t>ЗАПАДНАЯ УЛ.ДЮНЫ д.10</t>
  </si>
  <si>
    <t>ЗАПАДНАЯ УЛ.ДЮНЫ д.2</t>
  </si>
  <si>
    <t>ЗАПАДНАЯ УЛ.ДЮНЫ д.8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</si>
  <si>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</si>
  <si>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</si>
  <si>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</si>
  <si>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</si>
  <si>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</si>
  <si>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</si>
  <si>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</si>
  <si>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</si>
  <si>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</si>
  <si>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</si>
  <si>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</si>
  <si>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</si>
  <si>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</si>
  <si>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</si>
  <si>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</si>
  <si>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</si>
  <si>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</si>
  <si>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</si>
  <si>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</si>
  <si>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</si>
  <si>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</si>
  <si>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д.10</t>
  </si>
  <si>
    <t>КАВАЛЕРИЙСКАЯ УЛ.ЗЕЛЕНОГ д.20</t>
  </si>
  <si>
    <t>КАВАЛЕРИЙСКАЯ УЛ.ЗЕЛЕНОГ д.8</t>
  </si>
  <si>
    <t>КОМЕНДАНТСКАЯ УЛ. ЗЕЛ-К д.1</t>
  </si>
  <si>
    <t>КОМЕНДАНТСКАЯ УЛ. ЗЕЛ-К д.3</t>
  </si>
  <si>
    <t>КОММУНАРОВ УЛ.СЕСТРОРЕЦК д.64</t>
  </si>
  <si>
    <t>КОММУНАРОВ УЛ.СЕСТРОРЕЦК д.7Б</t>
  </si>
  <si>
    <t>КОММУНАРОВ УЛ.СЕСТРОРЕЦК д.70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</si>
  <si>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</si>
  <si>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</si>
  <si>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</si>
  <si>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</si>
  <si>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</si>
  <si>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</si>
  <si>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</si>
  <si>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</si>
  <si>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</si>
  <si>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</si>
  <si>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</si>
  <si>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</si>
  <si>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</si>
  <si>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</si>
  <si>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</si>
  <si>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</si>
  <si>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</si>
  <si>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</si>
  <si>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</si>
  <si>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</si>
  <si>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</si>
  <si>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</si>
  <si>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</si>
  <si>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</si>
  <si>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</si>
  <si>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КРАСАВИЦА Г.ЗЕЛЕНОГОРСК д.8</t>
  </si>
  <si>
    <t>КРАСАВИЦА Г.ЗЕЛЕНОГОРСК д.9</t>
  </si>
  <si>
    <t>КРАСНОАРМЕЙСКАЯ УЛ.ЗЕЛ-К д.21</t>
  </si>
  <si>
    <t>КРАСНОАРМЕЙСКАЯ УЛ.ЗЕЛ-К д.24</t>
  </si>
  <si>
    <t>КРАСНЫЙ ПЕР. ЗЕЛЕНОГОРСК д.5</t>
  </si>
  <si>
    <t>КРАСНЫХ КОМАНДИРОВ ПР. СЕСТР д.15</t>
  </si>
  <si>
    <t>КРАСНЫХ КОМАНДИРОВ ПР.З. д.19</t>
  </si>
  <si>
    <t>КРАСНЫХ КОМАНДИРОВ ПР.З. д.30/1</t>
  </si>
  <si>
    <t>КРАСНЫХ КУРСАНТОВ УЛ.ЗЕЛ д.5</t>
  </si>
  <si>
    <t>КУЗНЕЧНАЯ УЛ.ЗЕЛЕНОГОРСК д.13</t>
  </si>
  <si>
    <t>КУЗНЕЧНАЯ УЛ.ЗЕЛЕНОГОРСК д.14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</si>
  <si>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</si>
  <si>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</si>
  <si>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</si>
  <si>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</si>
  <si>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</si>
  <si>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КУЗНЕЧНЫЙ ПЕР. ЗЕЛ-К д.8</t>
  </si>
  <si>
    <t>КУРОРТНАЯ УЛ.ЗЕЛЕНОГОРСК д.10</t>
  </si>
  <si>
    <t>КУРОРТНАЯ УЛ.ЗЕЛЕНОГОРСК д.15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</si>
  <si>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</si>
  <si>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</si>
  <si>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</si>
  <si>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</si>
  <si>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</si>
  <si>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</si>
  <si>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</si>
  <si>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</si>
  <si>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</si>
  <si>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</si>
  <si>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</si>
  <si>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</si>
  <si>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</si>
  <si>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</si>
  <si>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</si>
  <si>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</si>
  <si>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</si>
  <si>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</si>
  <si>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</si>
  <si>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ЛИНИЯ  1-Я СЕСТРОРЕЦК д.16</t>
  </si>
  <si>
    <t>ЛИНИЯ 2-Я СЕСТРОРЕЦК д.8А</t>
  </si>
  <si>
    <t>ЛИНИЯ  3-Я СЕСТРОРЕЦК д.12</t>
  </si>
  <si>
    <t>ЛИНИЯ  3-Я СЕСТРОРЕЦК д.14</t>
  </si>
  <si>
    <t>ЛИНИЯ  3-Я СЕСТРОРЕЦК д.5</t>
  </si>
  <si>
    <t>ЛИНИЯ  3-Я СЕСТРОРЕЦК д.6</t>
  </si>
  <si>
    <t>ЛИНИЯ  3-Я СЕСТРОРЕЦК д.8</t>
  </si>
  <si>
    <t>ЛИНИЯ 6-Я СЕСТРОРЕЦК д.9</t>
  </si>
  <si>
    <t>ЛИНИЯ  7-Я СЕСТРОРЕЦК д.7</t>
  </si>
  <si>
    <t>ЛИНИЯ  9-Я СЕСТРОРЕЦК д.7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</si>
  <si>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</si>
  <si>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</si>
  <si>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</si>
  <si>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</si>
  <si>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д.23</t>
  </si>
  <si>
    <t>МАЛАЯ КАНОНЕРСКАЯ УЛ. д.26</t>
  </si>
  <si>
    <t>МАЛАЯ КАНОНЕРСКАЯ УЛ. д.40/2</t>
  </si>
  <si>
    <t>МАЛАЯ ЛЕНИНГРАДСКАЯ УЛ. д.5</t>
  </si>
  <si>
    <t>МЕЖЕВАЯ УЛ. ЗЕЛЕНОГОРСК д.15</t>
  </si>
  <si>
    <t>МОРСКАЯ УЛ. СЕСТРОРЕЦК д.14</t>
  </si>
  <si>
    <t>МОРСКАЯ УЛ. СЕСТРОРЕЦК д.15</t>
  </si>
  <si>
    <t>МОСИНА УЛ. СЕСТРОРЕЦК д.1</t>
  </si>
  <si>
    <t>МОСИНА УЛ. СЕСТРОРЕЦК д.3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</si>
  <si>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</si>
  <si>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</si>
  <si>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</si>
  <si>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</si>
  <si>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</si>
  <si>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</si>
  <si>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</si>
  <si>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</si>
  <si>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д.18/27</t>
  </si>
  <si>
    <t>НАБ.РЕКИ СЕСТРЫ СЕС-К д.3</t>
  </si>
  <si>
    <t>НАБ.РЕКИ СЕСТРЫ СЕС-К д.31</t>
  </si>
  <si>
    <t>НАБ.РЕКИ СЕСТРЫ СЕС-К д.5</t>
  </si>
  <si>
    <t>НАБ.РЕКИ СЕСТРЫ СЕС-К д.7</t>
  </si>
  <si>
    <t>НАБ.РЕКИ СЕСТРЫ СЕС-К д.9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</si>
  <si>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</si>
  <si>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</si>
  <si>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</si>
  <si>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</si>
  <si>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ОБЪЕЗДНАЯ УЛ.ЗЕЛЕНОГОРСК д.8</t>
  </si>
  <si>
    <t>ОВРАЖНАЯ УЛ. ЗЕЛЕНОГОРСК д.29</t>
  </si>
  <si>
    <t>ПАВЛИКА МОРОЗОВА ПЕР.СМОЛЯЧКОВО д.5</t>
  </si>
  <si>
    <t>ПАВЛИКА МОРОЗОВА ПЕР.СМОЛЯЧКОВО д.7</t>
  </si>
  <si>
    <t>ПАРКОВАЯ УЛ. СЕСТРОРЕЦК д.19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</si>
  <si>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</si>
  <si>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</si>
  <si>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</si>
  <si>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</si>
  <si>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</si>
  <si>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</si>
  <si>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ПЕРВОГО МАЯ УЛ.СЕСТРОРЕЦК д.5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</si>
  <si>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</si>
  <si>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</si>
  <si>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</si>
  <si>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</si>
  <si>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</si>
  <si>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</si>
  <si>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</si>
  <si>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</si>
  <si>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</si>
  <si>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</si>
  <si>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</si>
  <si>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</si>
  <si>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</si>
  <si>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</si>
  <si>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</si>
  <si>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</si>
  <si>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ПРАВДЫ УЛ. МОЛОДЕЖНОЕ д.8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</si>
  <si>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</si>
  <si>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</si>
  <si>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</si>
  <si>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</si>
  <si>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</si>
  <si>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</si>
  <si>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</si>
  <si>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</si>
  <si>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</si>
  <si>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</si>
  <si>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</si>
  <si>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</si>
  <si>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</si>
  <si>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д.200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</si>
  <si>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</si>
  <si>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</si>
  <si>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</si>
  <si>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</si>
  <si>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</si>
  <si>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</si>
  <si>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</si>
  <si>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</si>
  <si>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</si>
  <si>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</si>
  <si>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</si>
  <si>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</si>
  <si>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</si>
  <si>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</si>
  <si>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</si>
  <si>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</si>
  <si>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</si>
  <si>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</si>
  <si>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</si>
  <si>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</si>
  <si>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</si>
  <si>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</si>
  <si>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</si>
  <si>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</si>
  <si>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</si>
  <si>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</si>
  <si>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</si>
  <si>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</si>
  <si>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</si>
  <si>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</si>
  <si>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</si>
  <si>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</si>
  <si>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</si>
  <si>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СМОЛ-О д.704а</t>
  </si>
  <si>
    <t>РЕЧНОЙ ПЕР. ЗЕЛЕНОГОРСК д.3</t>
  </si>
  <si>
    <t>СЕВЕРНАЯ УЛ. ЗЕЛЕНОГОРСК д.1/26</t>
  </si>
  <si>
    <t>СЕВЕРНАЯ УЛ. ЗЕЛЕНОГОРСК д.6</t>
  </si>
  <si>
    <t>СОВЕТСКИЙ ПР.СЕСТР-К д.1</t>
  </si>
  <si>
    <t>СОВЕТСКИЙ ПР.СЕСТРОРЕЦК д.5</t>
  </si>
  <si>
    <t>СОЛНЕЧНАЯ УЛ. МОЛОДЕЖНОЕ д.5</t>
  </si>
  <si>
    <t>СОСТЯЗАНИЙ УЛ.ЗЕЛЕНОГОРСК д.4</t>
  </si>
  <si>
    <t>СРЕДНИЙ ПР. ЗЕЛЕНОГОРСК д.23</t>
  </si>
  <si>
    <t>СТАРАЯ УЛ. СЕСТРОРЕЦК д.3</t>
  </si>
  <si>
    <t>СТАРАЯ УЛ. СЕСТРОРЕЦК д.5</t>
  </si>
  <si>
    <t>ТАРХОВСКАЯ 3-Я УЛ. СЕСТР д.15</t>
  </si>
  <si>
    <t>ТИХАЯ УЛ. РЕПИНО д.2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</si>
  <si>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</si>
  <si>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</si>
  <si>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</si>
  <si>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</si>
  <si>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</si>
  <si>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</si>
  <si>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</si>
  <si>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</si>
  <si>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</si>
  <si>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</si>
  <si>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</si>
  <si>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</si>
  <si>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ТОРФЯНАЯ УЛ. ЗЕЛЕНОГОРСК д.17</t>
  </si>
  <si>
    <t>ТРАНСПОРТНАЯ УЛ. СЕС-ЦК д.5</t>
  </si>
  <si>
    <t>ТРАНСПОРТНАЯ УЛ. СЕС-ЦК д.6</t>
  </si>
  <si>
    <t>УЗКАЯ УЛ. ЗЕЛЕНОГОРСК д.1</t>
  </si>
  <si>
    <t>ФАБРИЧНАЯ УЛ.ЗЕЛЕНОГОРСК д.2</t>
  </si>
  <si>
    <t>ФЕДОТОВСКАЯ ДОРОЖКА СЕСТ д.28</t>
  </si>
  <si>
    <t>ФЕДОТОВСКАЯ ДОРОЖКА СЕСТ д.37</t>
  </si>
  <si>
    <t>ЦЕНТРАЛЬНАЯ УЛ.ДЮНЫ д.10</t>
  </si>
  <si>
    <t>ЦЕНТРАЛЬНАЯ УЛ.ДЮНЫ д.11</t>
  </si>
  <si>
    <t>ЦЕНТРАЛЬНАЯ УЛ.ДЮНЫ д.12</t>
  </si>
  <si>
    <t>ЦЕНТРАЛЬНАЯ УЛ.ДЮНЫ д.12А</t>
  </si>
  <si>
    <t>ЦЕНТРАЛЬНАЯ УЛ.ДЮНЫ д.14</t>
  </si>
  <si>
    <t>ЦЕНТРАЛЬНАЯ УЛ.ДЮНЫ д.14А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</si>
  <si>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</si>
  <si>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</si>
  <si>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</si>
  <si>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</si>
  <si>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</si>
  <si>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</si>
  <si>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</si>
  <si>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ЧЕРНИЧНАЯ УЛ. СЕСТРОРЕЦК д.17</t>
  </si>
  <si>
    <t>ШИРОКАЯ УЛ. ЗЕЛЕНОГОРСК д.10</t>
  </si>
  <si>
    <t>ВОЕННЫЙ ГОРОДОК П. ПЕСОЧНЫЙ д.20</t>
  </si>
  <si>
    <t>ВОЕННЫЙ ГОРОДОК П. ПЕСОЧНЫЙ д.21</t>
  </si>
  <si>
    <t>КВАРТАЛ  1-Й П.ПЕСОЧНЫЙ д.15</t>
  </si>
  <si>
    <t>КВАРТАЛ  1-Й П.ПЕСОЧНЫЙ д.3</t>
  </si>
  <si>
    <t>КВАРТАЛ  4-Й П.ПЕСОЧНЫЙ д.72</t>
  </si>
  <si>
    <t>КВАРТАЛ  9-Й П.ПЕСОЧНЫЙ д.148</t>
  </si>
  <si>
    <t>КВАРТАЛ 10-Й П.ПЕСОЧНЫЙ д.168</t>
  </si>
  <si>
    <t>КВАРТАЛ 10-Й П.ПЕСОЧНЫЙ д.174</t>
  </si>
  <si>
    <t>КВАРТАЛ 10-Й П.ПЕСОЧНЫЙ д.188</t>
  </si>
  <si>
    <t>КВАРТАЛ 16-Й П.ПЕСОЧНЫЙ д.244А</t>
  </si>
  <si>
    <t>НАБЕРЕЖНАЯ УЛ. СЕРОВО д.5</t>
  </si>
  <si>
    <t>ЗАРУБИНСКИЙ ПРОЕЗД СЕС-К д.7</t>
  </si>
  <si>
    <t>БРОННАЯ УЛ. ЗЕЛЕНОГОРСК д.16</t>
  </si>
  <si>
    <t>ВАСИЛЬЕВА УЛ. КОМАРОВО д.10</t>
  </si>
  <si>
    <t>ВОКЗАЛЬНАЯ УЛ.УШКОВО д.38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</si>
  <si>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</si>
  <si>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</si>
  <si>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</si>
  <si>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</si>
  <si>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ДАЧНАЯ 1-Я УЛ. КОМАРОВО д.48-50 корп.1</t>
  </si>
  <si>
    <t>КОЛХОЗНАЯ УЛ. СОЛНЕЧНОЕ д.7</t>
  </si>
  <si>
    <t>НОВОЕ ШОССЕ П.БЕЛООСТРОВ д.71</t>
  </si>
  <si>
    <t>ПОЧТОВЫЙ ПЕР.УШКОВО д.24</t>
  </si>
  <si>
    <t>ПРИМОРСКОЕ ШОССЕ СМОЛ-О д.694</t>
  </si>
  <si>
    <t>СРЕДНЕВЫБОРГСКОЕ ШОССЕ МОЛОДЕЖНОЕ д.30</t>
  </si>
  <si>
    <t>ФЕДОТОВСКАЯ ДОРОЖКА СЕСТ д.13</t>
  </si>
  <si>
    <t>ЦВЕТОЧНАЯ УЛ.КОМАРОВО д.19/12</t>
  </si>
  <si>
    <t>ЦВЕТОЧНАЯ УЛ.КОМАРОВО д.23</t>
  </si>
  <si>
    <t>ЦВЕТОЧНАЯ УЛ.КОМАРОВО д.25</t>
  </si>
  <si>
    <t>КУДРИНСКАЯ УЛ. КОМАРОВО д.10/3</t>
  </si>
  <si>
    <t>ПЕСОЧНАЯ УЛ. РЕПИНО д.6а</t>
  </si>
  <si>
    <t>гос 773</t>
  </si>
  <si>
    <t>ук 773</t>
  </si>
  <si>
    <t>ГОС</t>
  </si>
  <si>
    <t>УК</t>
  </si>
  <si>
    <t>ИТОГО</t>
  </si>
  <si>
    <t>МИРА УЛ. ЗЕЛЕНОГОРСК д.10</t>
  </si>
  <si>
    <t>МИРА УЛ. ЗЕЛЕНОГОРСК д.10а</t>
  </si>
  <si>
    <t>МИРА УЛ. ЗЕЛЕНОГОРСК д.12</t>
  </si>
  <si>
    <t>МИРА УЛ. ЗЕЛЕНОГОРСК д.8</t>
  </si>
  <si>
    <t>Адесные начисления по аварийному и текущему ремонту внутридомового газового оборудования за 2021 год</t>
  </si>
  <si>
    <t>Адесные начисления по аварийному и текущему ремонту внутридомового газового оборудования за 2020 год</t>
  </si>
  <si>
    <t>БОЛЬШОЙ ПР. ПОС.РЕПИНО д.35</t>
  </si>
  <si>
    <t>ВОССТАНИЯ УЛ.ЗЕЛЕНОГОРСК д.7 б</t>
  </si>
  <si>
    <t>ВЫБОРГСКАЯ УЛ. КОМАРОВО д.3</t>
  </si>
  <si>
    <t>ДАЧНАЯ 2-Я УЛ. КОМАРОВО д.39</t>
  </si>
  <si>
    <t>ДАЧНАЯ 2-Я УЛ. КОМАРОВО д.39а</t>
  </si>
  <si>
    <t>ЗАПАДНАЯ УЛ.ДЮНЫ д.6А</t>
  </si>
  <si>
    <t>КВАРТАЛ  2-Й П.ПЕСОЧНЫЙ д.28</t>
  </si>
  <si>
    <t>КВАРТАЛ  4-Й П.ПЕСОЧНЫЙ д.63</t>
  </si>
  <si>
    <t>КВАРТАЛ  5-Й П.ПЕСОЧНЫЙ д.83</t>
  </si>
  <si>
    <t>КВАРТАЛ  5-Й П.ПЕСОЧНЫЙ д.91</t>
  </si>
  <si>
    <t>КВАРТАЛ  5-Й П.ПЕСОЧНЫЙ д.96</t>
  </si>
  <si>
    <t>КВАРТАЛ  5-Й П.ПЕСОЧНЫЙ д.97</t>
  </si>
  <si>
    <t>КВАРТАЛ  6-Й П.ПЕСОЧНЫЙ д.123А</t>
  </si>
  <si>
    <t>КВАРТАЛ  9-Й П.ПЕСОЧНЫЙ д.151</t>
  </si>
  <si>
    <t>КВАРТАЛ 10-Й П.ПЕСОЧНЫЙ д.167</t>
  </si>
  <si>
    <t>КВАРТАЛ 10-Й П.ПЕСОЧНЫЙ д.176</t>
  </si>
  <si>
    <t>КВАРТАЛ 10-Й П.ПЕСОЧНЫЙ д.177</t>
  </si>
  <si>
    <t>КВАРТАЛ 10-Й П.ПЕСОЧНЫЙ д.178</t>
  </si>
  <si>
    <t>КВАРТАЛ 10-Й П.ПЕСОЧНЫЙ д.179</t>
  </si>
  <si>
    <t>КВАРТАЛ 10-Й П.ПЕСОЧНЫЙ д.182</t>
  </si>
  <si>
    <t>КВАРТАЛ 14-Й П.ПЕСОЧНЫЙ д.218</t>
  </si>
  <si>
    <t>КВАРТАЛ 14-Й П.ПЕСОЧНЫЙ д.227</t>
  </si>
  <si>
    <t>КВАРТАЛ 15-Й П.ПЕСОЧНЫЙ д.228</t>
  </si>
  <si>
    <t>КВАРТАЛ 15-Й П.ПЕСОЧНЫЙ д.231</t>
  </si>
  <si>
    <t>КВАРТАЛ 15-Й П.ПЕСОЧНЫЙ д.231А</t>
  </si>
  <si>
    <t>КВАРТАЛ 15-Й П.ПЕСОЧНЫЙ д.234А</t>
  </si>
  <si>
    <t>КВАРТАЛ 15-Й П.ПЕСОЧНЫЙ д.236</t>
  </si>
  <si>
    <t>КВАРТАЛ 16-Й П.ПЕСОЧНЫЙ д.251</t>
  </si>
  <si>
    <t>КРАСНОФЛОТСКАЯ УЛ.ПЕСОЧНЫЙ д.29</t>
  </si>
  <si>
    <t>ЛЕВАШОВСКОЕ ШОССЕ СЕСТРОРЕЦК д.2</t>
  </si>
  <si>
    <t>ЛЕНИНА ПР. ЗЕЛЕНОГОРСК д.74</t>
  </si>
  <si>
    <t>ЛЕНИНА ПР. ЗЕЛЕНОГОРСК д.74д</t>
  </si>
  <si>
    <t>ЛЕНИНА ПР. ЗЕЛЕНОГОРСК д.85</t>
  </si>
  <si>
    <t>ЛИНИЯ 10-Я Г.СЕСТРОРЕЦК д.1/6</t>
  </si>
  <si>
    <t>МИРА УЛ. СОЛНЕЧНОЕ д.10</t>
  </si>
  <si>
    <t>МИРА УЛ. ЗЕЛЕНОГОРСК д.8 (НОВАЯ УЛ. ЗЕЛЕНОГОРСК д.10/12)</t>
  </si>
  <si>
    <t>МИРА УЛ. ЗЕЛЕНОГОРСК д.10а (НОВАЯ УЛ. ЗЕЛЕНОГОРСК д.4)</t>
  </si>
  <si>
    <t>МИРА УЛ. ЗЕЛЕНОГОРСК д.12 (НОВАЯ УЛ. ЗЕЛЕНОГОРСК д.6)</t>
  </si>
  <si>
    <t>МИРА УЛ. ЗЕЛЕНОГОРСК д.10 (НОВАЯ УЛ. ЗЕЛЕНОГОРСК д.8)</t>
  </si>
  <si>
    <t>ОКТЯБРЬСКАЯ УЛ. ПЕСОЧНЫЙ д.19</t>
  </si>
  <si>
    <t>ПРИВОКЗАЛЬНАЯ УЛ. РЕПИНО д.20/2 корп.2</t>
  </si>
  <si>
    <t>ПРИМОРСКОЕ ШОССЕ СЕСТР. д.198</t>
  </si>
  <si>
    <t>СРЕДНИЙ ПР. ЗЕЛЕНОГОРСК д.3</t>
  </si>
  <si>
    <t>ТИХАЯ УЛ. УШКОВО д.1</t>
  </si>
  <si>
    <t>ТИХАЯ УЛ. УШКОВО д.3</t>
  </si>
  <si>
    <t>ЦВЕТОЧНАЯ УЛ.КОМАРОВО д.30/8</t>
  </si>
  <si>
    <t>ВОЕННЫЙ ГОРОДОК П. ПЕСОЧНЫЙ д.16</t>
  </si>
  <si>
    <t>ВОЕННЫЙ ГОРОДОК П. ПЕСОЧНЫЙ д.19</t>
  </si>
  <si>
    <t>КВАРТАЛ 10-Й П.ПЕСОЧНЫЙ д.165</t>
  </si>
  <si>
    <t>КВАРТАЛ  2-Й П.ПЕСОЧНЫЙ д.36</t>
  </si>
  <si>
    <t>Адесные начисления по аварийному и текущему ремонту внутридомового газового оборудования за 2022 год</t>
  </si>
  <si>
    <t>ПРИМОРСКОЕ ШОССЕ ЗЕЛЕНОГОРСК д.570</t>
  </si>
  <si>
    <t>ГРАЖДАНСКАЯ УЛ.ЗЕЛЕНОГОРСК, д.1</t>
  </si>
  <si>
    <t>КОМСОМОЛЬСКАЯ УЛ. ЗЕЛ-К д.12 стр.1</t>
  </si>
  <si>
    <t>ПРИМОРСКОЕ ШОССЕ СЕСТР. д.283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</si>
</sst>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"/>
    <numFmt numFmtId="173" formatCode="#,##0.000"/>
    <numFmt numFmtId="174" formatCode="#,##0.0"/>
    <numFmt numFmtId="175" formatCode="0.0"/>
    <numFmt numFmtId="176" formatCode="0.000"/>
    <numFmt numFmtId="177" formatCode="#,##0.0000"/>
    <numFmt numFmtId="178" formatCode="&quot;&quot;#,##0.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2"/>
      <color indexed="10"/>
      <name val="Arial Cyr"/>
      <family val="0"/>
    </font>
    <font>
      <sz val="8"/>
      <name val="Tahoma"/>
      <family val="2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0" borderId="0" xfId="0" applyFont="1" applyFill="1" applyAlignment="1">
      <alignment/>
    </xf>
    <xf numFmtId="0" fontId="0" fillId="28" borderId="0" xfId="0" applyFont="1" applyFill="1" applyAlignment="1">
      <alignment/>
    </xf>
    <xf numFmtId="0" fontId="20" fillId="0" borderId="0" xfId="0" applyFont="1" applyAlignment="1">
      <alignment/>
    </xf>
    <xf numFmtId="0" fontId="20" fillId="26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2" fontId="23" fillId="0" borderId="0" xfId="0" applyNumberFormat="1" applyFont="1" applyAlignment="1">
      <alignment/>
    </xf>
    <xf numFmtId="2" fontId="22" fillId="0" borderId="10" xfId="0" applyNumberFormat="1" applyFont="1" applyFill="1" applyBorder="1" applyAlignment="1">
      <alignment/>
    </xf>
    <xf numFmtId="0" fontId="22" fillId="29" borderId="0" xfId="0" applyFont="1" applyFill="1" applyAlignment="1">
      <alignment/>
    </xf>
    <xf numFmtId="0" fontId="23" fillId="29" borderId="0" xfId="0" applyFont="1" applyFill="1" applyAlignment="1">
      <alignment/>
    </xf>
    <xf numFmtId="0" fontId="24" fillId="29" borderId="0" xfId="0" applyFont="1" applyFill="1" applyAlignment="1">
      <alignment/>
    </xf>
    <xf numFmtId="0" fontId="0" fillId="29" borderId="0" xfId="0" applyFill="1" applyAlignment="1">
      <alignment/>
    </xf>
    <xf numFmtId="4" fontId="21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2" fontId="22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8" fillId="0" borderId="0" xfId="0" applyNumberFormat="1" applyFont="1" applyAlignment="1">
      <alignment horizontal="center"/>
    </xf>
    <xf numFmtId="0" fontId="28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4" fontId="28" fillId="0" borderId="10" xfId="0" applyNumberFormat="1" applyFont="1" applyBorder="1" applyAlignment="1">
      <alignment horizontal="center"/>
    </xf>
    <xf numFmtId="4" fontId="28" fillId="0" borderId="10" xfId="0" applyNumberFormat="1" applyFont="1" applyFill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4" fontId="27" fillId="0" borderId="10" xfId="0" applyNumberFormat="1" applyFont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29" fillId="30" borderId="12" xfId="0" applyFont="1" applyFill="1" applyBorder="1" applyAlignment="1">
      <alignment horizontal="center"/>
    </xf>
    <xf numFmtId="4" fontId="27" fillId="31" borderId="10" xfId="0" applyNumberFormat="1" applyFont="1" applyFill="1" applyBorder="1" applyAlignment="1">
      <alignment horizontal="center"/>
    </xf>
    <xf numFmtId="4" fontId="27" fillId="31" borderId="10" xfId="0" applyNumberFormat="1" applyFont="1" applyFill="1" applyBorder="1" applyAlignment="1">
      <alignment horizontal="center" wrapText="1"/>
    </xf>
    <xf numFmtId="4" fontId="28" fillId="30" borderId="10" xfId="0" applyNumberFormat="1" applyFont="1" applyFill="1" applyBorder="1" applyAlignment="1">
      <alignment horizontal="center"/>
    </xf>
    <xf numFmtId="0" fontId="27" fillId="0" borderId="12" xfId="0" applyFont="1" applyBorder="1" applyAlignment="1">
      <alignment/>
    </xf>
    <xf numFmtId="4" fontId="27" fillId="0" borderId="12" xfId="0" applyNumberFormat="1" applyFont="1" applyBorder="1" applyAlignment="1">
      <alignment horizontal="center"/>
    </xf>
    <xf numFmtId="4" fontId="27" fillId="31" borderId="12" xfId="0" applyNumberFormat="1" applyFont="1" applyFill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0" fontId="27" fillId="0" borderId="10" xfId="0" applyFont="1" applyFill="1" applyBorder="1" applyAlignment="1">
      <alignment/>
    </xf>
    <xf numFmtId="4" fontId="27" fillId="31" borderId="0" xfId="0" applyNumberFormat="1" applyFont="1" applyFill="1" applyBorder="1" applyAlignment="1">
      <alignment horizontal="center"/>
    </xf>
    <xf numFmtId="0" fontId="27" fillId="27" borderId="10" xfId="0" applyFont="1" applyFill="1" applyBorder="1" applyAlignment="1">
      <alignment horizontal="center"/>
    </xf>
    <xf numFmtId="0" fontId="27" fillId="27" borderId="10" xfId="0" applyFont="1" applyFill="1" applyBorder="1" applyAlignment="1">
      <alignment/>
    </xf>
    <xf numFmtId="4" fontId="27" fillId="27" borderId="10" xfId="0" applyNumberFormat="1" applyFont="1" applyFill="1" applyBorder="1" applyAlignment="1">
      <alignment horizontal="center"/>
    </xf>
    <xf numFmtId="2" fontId="27" fillId="27" borderId="10" xfId="0" applyNumberFormat="1" applyFont="1" applyFill="1" applyBorder="1" applyAlignment="1">
      <alignment horizontal="center"/>
    </xf>
    <xf numFmtId="2" fontId="28" fillId="27" borderId="10" xfId="0" applyNumberFormat="1" applyFont="1" applyFill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0" fontId="27" fillId="0" borderId="11" xfId="0" applyFont="1" applyBorder="1" applyAlignment="1">
      <alignment/>
    </xf>
    <xf numFmtId="4" fontId="27" fillId="0" borderId="0" xfId="0" applyNumberFormat="1" applyFont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0" fontId="27" fillId="25" borderId="10" xfId="0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/>
    </xf>
    <xf numFmtId="2" fontId="27" fillId="25" borderId="10" xfId="0" applyNumberFormat="1" applyFont="1" applyFill="1" applyBorder="1" applyAlignment="1">
      <alignment horizontal="center"/>
    </xf>
    <xf numFmtId="2" fontId="28" fillId="25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0" fontId="27" fillId="28" borderId="10" xfId="0" applyFont="1" applyFill="1" applyBorder="1" applyAlignment="1">
      <alignment horizontal="center"/>
    </xf>
    <xf numFmtId="0" fontId="27" fillId="28" borderId="10" xfId="0" applyFont="1" applyFill="1" applyBorder="1" applyAlignment="1">
      <alignment/>
    </xf>
    <xf numFmtId="4" fontId="27" fillId="28" borderId="10" xfId="0" applyNumberFormat="1" applyFont="1" applyFill="1" applyBorder="1" applyAlignment="1">
      <alignment horizontal="center"/>
    </xf>
    <xf numFmtId="2" fontId="27" fillId="28" borderId="10" xfId="0" applyNumberFormat="1" applyFont="1" applyFill="1" applyBorder="1" applyAlignment="1">
      <alignment horizontal="center"/>
    </xf>
    <xf numFmtId="2" fontId="28" fillId="28" borderId="10" xfId="0" applyNumberFormat="1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/>
    </xf>
    <xf numFmtId="4" fontId="34" fillId="0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/>
    </xf>
    <xf numFmtId="171" fontId="28" fillId="0" borderId="10" xfId="62" applyFont="1" applyBorder="1" applyAlignment="1">
      <alignment horizontal="center"/>
    </xf>
    <xf numFmtId="4" fontId="27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 horizontal="center"/>
    </xf>
    <xf numFmtId="2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2" fontId="27" fillId="0" borderId="0" xfId="0" applyNumberFormat="1" applyFont="1" applyFill="1" applyAlignment="1">
      <alignment/>
    </xf>
    <xf numFmtId="2" fontId="28" fillId="0" borderId="0" xfId="0" applyNumberFormat="1" applyFont="1" applyFill="1" applyAlignment="1">
      <alignment horizontal="center"/>
    </xf>
    <xf numFmtId="4" fontId="27" fillId="0" borderId="0" xfId="0" applyNumberFormat="1" applyFont="1" applyFill="1" applyAlignment="1">
      <alignment horizontal="center" vertical="center"/>
    </xf>
    <xf numFmtId="4" fontId="27" fillId="0" borderId="0" xfId="0" applyNumberFormat="1" applyFont="1" applyFill="1" applyAlignment="1">
      <alignment/>
    </xf>
    <xf numFmtId="4" fontId="27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/>
    </xf>
    <xf numFmtId="4" fontId="27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171" fontId="21" fillId="0" borderId="10" xfId="6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2" fillId="31" borderId="10" xfId="0" applyNumberFormat="1" applyFont="1" applyFill="1" applyBorder="1" applyAlignment="1">
      <alignment horizontal="center"/>
    </xf>
    <xf numFmtId="4" fontId="21" fillId="31" borderId="0" xfId="0" applyNumberFormat="1" applyFont="1" applyFill="1" applyAlignment="1">
      <alignment horizontal="center"/>
    </xf>
    <xf numFmtId="0" fontId="25" fillId="31" borderId="0" xfId="0" applyFont="1" applyFill="1" applyAlignment="1">
      <alignment/>
    </xf>
    <xf numFmtId="0" fontId="0" fillId="31" borderId="0" xfId="0" applyFill="1" applyAlignment="1">
      <alignment/>
    </xf>
    <xf numFmtId="0" fontId="22" fillId="31" borderId="0" xfId="0" applyFont="1" applyFill="1" applyAlignment="1">
      <alignment/>
    </xf>
    <xf numFmtId="4" fontId="22" fillId="31" borderId="0" xfId="0" applyNumberFormat="1" applyFont="1" applyFill="1" applyAlignment="1">
      <alignment horizontal="center"/>
    </xf>
    <xf numFmtId="2" fontId="22" fillId="31" borderId="0" xfId="0" applyNumberFormat="1" applyFont="1" applyFill="1" applyAlignment="1">
      <alignment horizontal="center"/>
    </xf>
    <xf numFmtId="2" fontId="21" fillId="31" borderId="0" xfId="0" applyNumberFormat="1" applyFont="1" applyFill="1" applyAlignment="1">
      <alignment horizontal="center"/>
    </xf>
    <xf numFmtId="0" fontId="21" fillId="31" borderId="10" xfId="0" applyFont="1" applyFill="1" applyBorder="1" applyAlignment="1">
      <alignment horizontal="center"/>
    </xf>
    <xf numFmtId="4" fontId="21" fillId="31" borderId="10" xfId="0" applyNumberFormat="1" applyFont="1" applyFill="1" applyBorder="1" applyAlignment="1">
      <alignment horizontal="center"/>
    </xf>
    <xf numFmtId="2" fontId="21" fillId="31" borderId="10" xfId="0" applyNumberFormat="1" applyFont="1" applyFill="1" applyBorder="1" applyAlignment="1">
      <alignment horizontal="center"/>
    </xf>
    <xf numFmtId="0" fontId="22" fillId="31" borderId="10" xfId="0" applyFont="1" applyFill="1" applyBorder="1" applyAlignment="1">
      <alignment horizontal="center"/>
    </xf>
    <xf numFmtId="0" fontId="22" fillId="31" borderId="10" xfId="0" applyFont="1" applyFill="1" applyBorder="1" applyAlignment="1">
      <alignment/>
    </xf>
    <xf numFmtId="4" fontId="22" fillId="31" borderId="10" xfId="0" applyNumberFormat="1" applyFont="1" applyFill="1" applyBorder="1" applyAlignment="1">
      <alignment horizontal="center"/>
    </xf>
    <xf numFmtId="2" fontId="22" fillId="31" borderId="10" xfId="0" applyNumberFormat="1" applyFont="1" applyFill="1" applyBorder="1" applyAlignment="1">
      <alignment horizontal="center"/>
    </xf>
    <xf numFmtId="0" fontId="22" fillId="31" borderId="12" xfId="0" applyFont="1" applyFill="1" applyBorder="1" applyAlignment="1">
      <alignment horizontal="center"/>
    </xf>
    <xf numFmtId="4" fontId="22" fillId="31" borderId="10" xfId="0" applyNumberFormat="1" applyFont="1" applyFill="1" applyBorder="1" applyAlignment="1">
      <alignment horizontal="center" wrapText="1"/>
    </xf>
    <xf numFmtId="0" fontId="22" fillId="31" borderId="12" xfId="0" applyFont="1" applyFill="1" applyBorder="1" applyAlignment="1">
      <alignment/>
    </xf>
    <xf numFmtId="4" fontId="22" fillId="31" borderId="12" xfId="0" applyNumberFormat="1" applyFont="1" applyFill="1" applyBorder="1" applyAlignment="1">
      <alignment horizontal="center"/>
    </xf>
    <xf numFmtId="2" fontId="22" fillId="31" borderId="12" xfId="0" applyNumberFormat="1" applyFont="1" applyFill="1" applyBorder="1" applyAlignment="1">
      <alignment horizontal="center"/>
    </xf>
    <xf numFmtId="4" fontId="22" fillId="31" borderId="0" xfId="0" applyNumberFormat="1" applyFont="1" applyFill="1" applyBorder="1" applyAlignment="1">
      <alignment horizontal="center"/>
    </xf>
    <xf numFmtId="2" fontId="22" fillId="31" borderId="13" xfId="0" applyNumberFormat="1" applyFont="1" applyFill="1" applyBorder="1" applyAlignment="1">
      <alignment horizontal="center"/>
    </xf>
    <xf numFmtId="2" fontId="22" fillId="31" borderId="0" xfId="0" applyNumberFormat="1" applyFont="1" applyFill="1" applyBorder="1" applyAlignment="1">
      <alignment horizontal="center"/>
    </xf>
    <xf numFmtId="0" fontId="22" fillId="31" borderId="11" xfId="0" applyFont="1" applyFill="1" applyBorder="1" applyAlignment="1">
      <alignment/>
    </xf>
    <xf numFmtId="0" fontId="0" fillId="31" borderId="0" xfId="0" applyFont="1" applyFill="1" applyAlignment="1">
      <alignment/>
    </xf>
    <xf numFmtId="0" fontId="0" fillId="31" borderId="0" xfId="0" applyFont="1" applyFill="1" applyAlignment="1">
      <alignment/>
    </xf>
    <xf numFmtId="0" fontId="22" fillId="31" borderId="0" xfId="0" applyFont="1" applyFill="1" applyAlignment="1">
      <alignment/>
    </xf>
    <xf numFmtId="0" fontId="22" fillId="32" borderId="10" xfId="0" applyFont="1" applyFill="1" applyBorder="1" applyAlignment="1">
      <alignment/>
    </xf>
    <xf numFmtId="4" fontId="22" fillId="32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4" fontId="22" fillId="33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2" fillId="0" borderId="12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4" fontId="21" fillId="0" borderId="0" xfId="0" applyNumberFormat="1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 wrapText="1"/>
    </xf>
    <xf numFmtId="2" fontId="22" fillId="0" borderId="12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4" fontId="22" fillId="33" borderId="10" xfId="0" applyNumberFormat="1" applyFont="1" applyFill="1" applyBorder="1" applyAlignment="1">
      <alignment horizontal="left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1" fillId="31" borderId="0" xfId="0" applyFont="1" applyFill="1" applyAlignment="1">
      <alignment/>
    </xf>
    <xf numFmtId="0" fontId="22" fillId="31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"/>
          <c:w val="0.8852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'2021'!$C$3</c:f>
              <c:strCache>
                <c:ptCount val="1"/>
                <c:pt idx="0">
                  <c:v>Январь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'2021'!$C$4:$C$379</c:f>
              <c:numCache>
                <c:ptCount val="376"/>
                <c:pt idx="0">
                  <c:v>65.95</c:v>
                </c:pt>
                <c:pt idx="1">
                  <c:v>762.31</c:v>
                </c:pt>
                <c:pt idx="3">
                  <c:v>199.54</c:v>
                </c:pt>
                <c:pt idx="5">
                  <c:v>467.96000000000004</c:v>
                </c:pt>
                <c:pt idx="6">
                  <c:v>2466.79</c:v>
                </c:pt>
                <c:pt idx="7">
                  <c:v>164.51</c:v>
                </c:pt>
                <c:pt idx="8">
                  <c:v>2751.21</c:v>
                </c:pt>
                <c:pt idx="9">
                  <c:v>2674.5600000000004</c:v>
                </c:pt>
                <c:pt idx="10">
                  <c:v>3365.73</c:v>
                </c:pt>
                <c:pt idx="11">
                  <c:v>3367.82</c:v>
                </c:pt>
                <c:pt idx="12">
                  <c:v>51.35</c:v>
                </c:pt>
                <c:pt idx="13">
                  <c:v>98.52000000000001</c:v>
                </c:pt>
                <c:pt idx="14">
                  <c:v>85.89</c:v>
                </c:pt>
                <c:pt idx="15">
                  <c:v>2615.46</c:v>
                </c:pt>
                <c:pt idx="16">
                  <c:v>330.19</c:v>
                </c:pt>
                <c:pt idx="18">
                  <c:v>32.4</c:v>
                </c:pt>
                <c:pt idx="19">
                  <c:v>1021.2099999999999</c:v>
                </c:pt>
                <c:pt idx="20">
                  <c:v>999.19</c:v>
                </c:pt>
                <c:pt idx="21">
                  <c:v>675.54</c:v>
                </c:pt>
                <c:pt idx="22">
                  <c:v>72.63</c:v>
                </c:pt>
                <c:pt idx="23">
                  <c:v>95.32</c:v>
                </c:pt>
                <c:pt idx="24">
                  <c:v>2460.37</c:v>
                </c:pt>
                <c:pt idx="25">
                  <c:v>2392.5499999999997</c:v>
                </c:pt>
                <c:pt idx="26">
                  <c:v>1746.99</c:v>
                </c:pt>
                <c:pt idx="27">
                  <c:v>1762.17</c:v>
                </c:pt>
                <c:pt idx="28">
                  <c:v>842.6899999999999</c:v>
                </c:pt>
                <c:pt idx="29">
                  <c:v>848.24</c:v>
                </c:pt>
                <c:pt idx="30">
                  <c:v>3118.03</c:v>
                </c:pt>
                <c:pt idx="31">
                  <c:v>1187.5</c:v>
                </c:pt>
                <c:pt idx="32">
                  <c:v>2283.45</c:v>
                </c:pt>
                <c:pt idx="33">
                  <c:v>1250.6299999999999</c:v>
                </c:pt>
                <c:pt idx="34">
                  <c:v>1264.3400000000001</c:v>
                </c:pt>
                <c:pt idx="35">
                  <c:v>1177.8899999999999</c:v>
                </c:pt>
                <c:pt idx="36">
                  <c:v>466.22999999999996</c:v>
                </c:pt>
                <c:pt idx="37">
                  <c:v>1403.82</c:v>
                </c:pt>
                <c:pt idx="38">
                  <c:v>2431.68</c:v>
                </c:pt>
                <c:pt idx="39">
                  <c:v>161.44</c:v>
                </c:pt>
                <c:pt idx="40">
                  <c:v>146.68</c:v>
                </c:pt>
                <c:pt idx="41">
                  <c:v>2099.11</c:v>
                </c:pt>
                <c:pt idx="42">
                  <c:v>841.42</c:v>
                </c:pt>
                <c:pt idx="43">
                  <c:v>1780.43</c:v>
                </c:pt>
                <c:pt idx="44">
                  <c:v>299.77</c:v>
                </c:pt>
                <c:pt idx="45">
                  <c:v>467.88</c:v>
                </c:pt>
                <c:pt idx="46">
                  <c:v>156.46</c:v>
                </c:pt>
                <c:pt idx="47">
                  <c:v>624.24</c:v>
                </c:pt>
                <c:pt idx="48">
                  <c:v>478.3</c:v>
                </c:pt>
                <c:pt idx="49">
                  <c:v>474.37</c:v>
                </c:pt>
                <c:pt idx="50">
                  <c:v>145.07</c:v>
                </c:pt>
                <c:pt idx="51">
                  <c:v>470.16999999999996</c:v>
                </c:pt>
                <c:pt idx="52">
                  <c:v>1196.99</c:v>
                </c:pt>
                <c:pt idx="53">
                  <c:v>1182.48</c:v>
                </c:pt>
                <c:pt idx="54">
                  <c:v>2462.58</c:v>
                </c:pt>
                <c:pt idx="55">
                  <c:v>2243.45</c:v>
                </c:pt>
                <c:pt idx="56">
                  <c:v>1308.05</c:v>
                </c:pt>
                <c:pt idx="57">
                  <c:v>3924.79</c:v>
                </c:pt>
                <c:pt idx="59">
                  <c:v>578.94</c:v>
                </c:pt>
                <c:pt idx="60">
                  <c:v>3885.52</c:v>
                </c:pt>
                <c:pt idx="61">
                  <c:v>1837.2199999999998</c:v>
                </c:pt>
                <c:pt idx="62">
                  <c:v>1836.4099999999999</c:v>
                </c:pt>
                <c:pt idx="63">
                  <c:v>3999.61</c:v>
                </c:pt>
                <c:pt idx="64">
                  <c:v>3989.7</c:v>
                </c:pt>
                <c:pt idx="65">
                  <c:v>539.27</c:v>
                </c:pt>
                <c:pt idx="66">
                  <c:v>4026.09</c:v>
                </c:pt>
                <c:pt idx="67">
                  <c:v>171.75</c:v>
                </c:pt>
                <c:pt idx="68">
                  <c:v>101.91</c:v>
                </c:pt>
                <c:pt idx="69">
                  <c:v>439.49</c:v>
                </c:pt>
                <c:pt idx="70">
                  <c:v>399</c:v>
                </c:pt>
                <c:pt idx="71">
                  <c:v>151.82999999999998</c:v>
                </c:pt>
                <c:pt idx="72">
                  <c:v>112.58000000000001</c:v>
                </c:pt>
                <c:pt idx="74">
                  <c:v>75.83</c:v>
                </c:pt>
                <c:pt idx="75">
                  <c:v>72.27</c:v>
                </c:pt>
                <c:pt idx="76">
                  <c:v>166.7</c:v>
                </c:pt>
                <c:pt idx="77">
                  <c:v>63.46</c:v>
                </c:pt>
                <c:pt idx="78">
                  <c:v>104.43</c:v>
                </c:pt>
                <c:pt idx="79">
                  <c:v>85.44</c:v>
                </c:pt>
                <c:pt idx="80">
                  <c:v>15.28</c:v>
                </c:pt>
                <c:pt idx="81">
                  <c:v>272.52</c:v>
                </c:pt>
                <c:pt idx="83">
                  <c:v>15867.42</c:v>
                </c:pt>
                <c:pt idx="84">
                  <c:v>3153.39</c:v>
                </c:pt>
                <c:pt idx="85">
                  <c:v>3130.1800000000003</c:v>
                </c:pt>
                <c:pt idx="86">
                  <c:v>3144.52</c:v>
                </c:pt>
                <c:pt idx="87">
                  <c:v>145.23000000000002</c:v>
                </c:pt>
                <c:pt idx="88">
                  <c:v>105.31</c:v>
                </c:pt>
                <c:pt idx="89">
                  <c:v>168.38</c:v>
                </c:pt>
                <c:pt idx="90">
                  <c:v>391.17</c:v>
                </c:pt>
                <c:pt idx="91">
                  <c:v>98.25999999999999</c:v>
                </c:pt>
                <c:pt idx="92">
                  <c:v>151.13</c:v>
                </c:pt>
                <c:pt idx="93">
                  <c:v>98.17</c:v>
                </c:pt>
                <c:pt idx="95">
                  <c:v>2603.25</c:v>
                </c:pt>
                <c:pt idx="96">
                  <c:v>1087.86</c:v>
                </c:pt>
                <c:pt idx="97">
                  <c:v>1555.51</c:v>
                </c:pt>
                <c:pt idx="98">
                  <c:v>1556.72</c:v>
                </c:pt>
                <c:pt idx="99">
                  <c:v>549.97</c:v>
                </c:pt>
                <c:pt idx="100">
                  <c:v>562.48</c:v>
                </c:pt>
                <c:pt idx="101">
                  <c:v>1081.45</c:v>
                </c:pt>
                <c:pt idx="102">
                  <c:v>1090.27</c:v>
                </c:pt>
                <c:pt idx="103">
                  <c:v>1088.28</c:v>
                </c:pt>
                <c:pt idx="104">
                  <c:v>729.63</c:v>
                </c:pt>
                <c:pt idx="105">
                  <c:v>1075.76</c:v>
                </c:pt>
                <c:pt idx="106">
                  <c:v>717.08</c:v>
                </c:pt>
                <c:pt idx="107">
                  <c:v>337.14</c:v>
                </c:pt>
                <c:pt idx="108">
                  <c:v>337.40000000000003</c:v>
                </c:pt>
                <c:pt idx="109">
                  <c:v>337.94</c:v>
                </c:pt>
                <c:pt idx="110">
                  <c:v>336.77</c:v>
                </c:pt>
                <c:pt idx="111">
                  <c:v>8132.27</c:v>
                </c:pt>
                <c:pt idx="112">
                  <c:v>3753.59</c:v>
                </c:pt>
                <c:pt idx="113">
                  <c:v>3693.1299999999997</c:v>
                </c:pt>
                <c:pt idx="114">
                  <c:v>3699.37</c:v>
                </c:pt>
                <c:pt idx="115">
                  <c:v>8400.41</c:v>
                </c:pt>
                <c:pt idx="118">
                  <c:v>195.8</c:v>
                </c:pt>
                <c:pt idx="119">
                  <c:v>89.63</c:v>
                </c:pt>
                <c:pt idx="120">
                  <c:v>113.47</c:v>
                </c:pt>
                <c:pt idx="121">
                  <c:v>97.1</c:v>
                </c:pt>
                <c:pt idx="123">
                  <c:v>84.64</c:v>
                </c:pt>
                <c:pt idx="124">
                  <c:v>94.97</c:v>
                </c:pt>
                <c:pt idx="125">
                  <c:v>89.62</c:v>
                </c:pt>
                <c:pt idx="126">
                  <c:v>114.45</c:v>
                </c:pt>
                <c:pt idx="127">
                  <c:v>61.59</c:v>
                </c:pt>
                <c:pt idx="128">
                  <c:v>326.99</c:v>
                </c:pt>
                <c:pt idx="129">
                  <c:v>173.64</c:v>
                </c:pt>
                <c:pt idx="130">
                  <c:v>92.83</c:v>
                </c:pt>
                <c:pt idx="131">
                  <c:v>89.57</c:v>
                </c:pt>
                <c:pt idx="132">
                  <c:v>269.72</c:v>
                </c:pt>
                <c:pt idx="133">
                  <c:v>9447.64</c:v>
                </c:pt>
                <c:pt idx="134">
                  <c:v>1751.53</c:v>
                </c:pt>
                <c:pt idx="135">
                  <c:v>850.26</c:v>
                </c:pt>
                <c:pt idx="136">
                  <c:v>847.9200000000001</c:v>
                </c:pt>
                <c:pt idx="137">
                  <c:v>2284.2200000000003</c:v>
                </c:pt>
                <c:pt idx="138">
                  <c:v>2272.89</c:v>
                </c:pt>
                <c:pt idx="139">
                  <c:v>1748.3</c:v>
                </c:pt>
                <c:pt idx="140">
                  <c:v>1786.09</c:v>
                </c:pt>
                <c:pt idx="141">
                  <c:v>1753.6399999999999</c:v>
                </c:pt>
                <c:pt idx="142">
                  <c:v>1768.8400000000001</c:v>
                </c:pt>
                <c:pt idx="143">
                  <c:v>8670.06</c:v>
                </c:pt>
                <c:pt idx="144">
                  <c:v>568.35</c:v>
                </c:pt>
                <c:pt idx="145">
                  <c:v>1374.0900000000001</c:v>
                </c:pt>
                <c:pt idx="146">
                  <c:v>1385.65</c:v>
                </c:pt>
                <c:pt idx="147">
                  <c:v>1363.85</c:v>
                </c:pt>
                <c:pt idx="148">
                  <c:v>554.89</c:v>
                </c:pt>
                <c:pt idx="149">
                  <c:v>555.55</c:v>
                </c:pt>
                <c:pt idx="150">
                  <c:v>555.19</c:v>
                </c:pt>
                <c:pt idx="151">
                  <c:v>560.07</c:v>
                </c:pt>
                <c:pt idx="152">
                  <c:v>553.3199999999999</c:v>
                </c:pt>
                <c:pt idx="153">
                  <c:v>1373.73</c:v>
                </c:pt>
                <c:pt idx="154">
                  <c:v>975.35</c:v>
                </c:pt>
                <c:pt idx="155">
                  <c:v>1821.25</c:v>
                </c:pt>
                <c:pt idx="156">
                  <c:v>1818.05</c:v>
                </c:pt>
                <c:pt idx="157">
                  <c:v>1805.5</c:v>
                </c:pt>
                <c:pt idx="158">
                  <c:v>1376.59</c:v>
                </c:pt>
                <c:pt idx="159">
                  <c:v>1371.3899999999999</c:v>
                </c:pt>
                <c:pt idx="160">
                  <c:v>285.32</c:v>
                </c:pt>
                <c:pt idx="161">
                  <c:v>105.23</c:v>
                </c:pt>
                <c:pt idx="162">
                  <c:v>96.03</c:v>
                </c:pt>
                <c:pt idx="163">
                  <c:v>178.91000000000003</c:v>
                </c:pt>
                <c:pt idx="164">
                  <c:v>1219.04</c:v>
                </c:pt>
                <c:pt idx="165">
                  <c:v>79.56</c:v>
                </c:pt>
                <c:pt idx="166">
                  <c:v>94.61</c:v>
                </c:pt>
                <c:pt idx="167">
                  <c:v>142.17</c:v>
                </c:pt>
                <c:pt idx="168">
                  <c:v>245.91</c:v>
                </c:pt>
                <c:pt idx="169">
                  <c:v>22.19</c:v>
                </c:pt>
                <c:pt idx="170">
                  <c:v>326.89</c:v>
                </c:pt>
                <c:pt idx="171">
                  <c:v>572.99</c:v>
                </c:pt>
                <c:pt idx="172">
                  <c:v>201.74</c:v>
                </c:pt>
                <c:pt idx="173">
                  <c:v>838.8299999999999</c:v>
                </c:pt>
                <c:pt idx="174">
                  <c:v>52.24</c:v>
                </c:pt>
                <c:pt idx="175">
                  <c:v>333.66</c:v>
                </c:pt>
                <c:pt idx="176">
                  <c:v>61.32000000000001</c:v>
                </c:pt>
                <c:pt idx="177">
                  <c:v>340.16</c:v>
                </c:pt>
                <c:pt idx="178">
                  <c:v>77.69</c:v>
                </c:pt>
                <c:pt idx="179">
                  <c:v>109.2</c:v>
                </c:pt>
                <c:pt idx="180">
                  <c:v>1693.79</c:v>
                </c:pt>
                <c:pt idx="181">
                  <c:v>818.28</c:v>
                </c:pt>
                <c:pt idx="182">
                  <c:v>674.09</c:v>
                </c:pt>
                <c:pt idx="183">
                  <c:v>319.7</c:v>
                </c:pt>
                <c:pt idx="184">
                  <c:v>460.6</c:v>
                </c:pt>
                <c:pt idx="185">
                  <c:v>626.84</c:v>
                </c:pt>
                <c:pt idx="186">
                  <c:v>996.45</c:v>
                </c:pt>
                <c:pt idx="187">
                  <c:v>692.25</c:v>
                </c:pt>
                <c:pt idx="188">
                  <c:v>864.36</c:v>
                </c:pt>
                <c:pt idx="189">
                  <c:v>853.25</c:v>
                </c:pt>
                <c:pt idx="190">
                  <c:v>841.93</c:v>
                </c:pt>
                <c:pt idx="191">
                  <c:v>1318.01</c:v>
                </c:pt>
                <c:pt idx="192">
                  <c:v>1009.27</c:v>
                </c:pt>
                <c:pt idx="193">
                  <c:v>8575.26</c:v>
                </c:pt>
                <c:pt idx="194">
                  <c:v>1518.43</c:v>
                </c:pt>
                <c:pt idx="195">
                  <c:v>1263.28</c:v>
                </c:pt>
                <c:pt idx="196">
                  <c:v>1680.52</c:v>
                </c:pt>
                <c:pt idx="197">
                  <c:v>59.81</c:v>
                </c:pt>
                <c:pt idx="198">
                  <c:v>188.42</c:v>
                </c:pt>
                <c:pt idx="199">
                  <c:v>152.45</c:v>
                </c:pt>
                <c:pt idx="200">
                  <c:v>183.56</c:v>
                </c:pt>
                <c:pt idx="201">
                  <c:v>185.04</c:v>
                </c:pt>
                <c:pt idx="202">
                  <c:v>146.32</c:v>
                </c:pt>
                <c:pt idx="203">
                  <c:v>79.3</c:v>
                </c:pt>
                <c:pt idx="204">
                  <c:v>134.67</c:v>
                </c:pt>
                <c:pt idx="205">
                  <c:v>126.39</c:v>
                </c:pt>
                <c:pt idx="206">
                  <c:v>124.87</c:v>
                </c:pt>
                <c:pt idx="207">
                  <c:v>73.6</c:v>
                </c:pt>
                <c:pt idx="208">
                  <c:v>153.48</c:v>
                </c:pt>
                <c:pt idx="209">
                  <c:v>42.72</c:v>
                </c:pt>
                <c:pt idx="210">
                  <c:v>76.63</c:v>
                </c:pt>
                <c:pt idx="211">
                  <c:v>114.57</c:v>
                </c:pt>
                <c:pt idx="212">
                  <c:v>119.44</c:v>
                </c:pt>
                <c:pt idx="213">
                  <c:v>102.97</c:v>
                </c:pt>
                <c:pt idx="214">
                  <c:v>140.24</c:v>
                </c:pt>
                <c:pt idx="215">
                  <c:v>77.25</c:v>
                </c:pt>
                <c:pt idx="216">
                  <c:v>392.65</c:v>
                </c:pt>
                <c:pt idx="217">
                  <c:v>397.72</c:v>
                </c:pt>
                <c:pt idx="218">
                  <c:v>395.18</c:v>
                </c:pt>
                <c:pt idx="219">
                  <c:v>396.78999999999996</c:v>
                </c:pt>
                <c:pt idx="220">
                  <c:v>81.08</c:v>
                </c:pt>
                <c:pt idx="221">
                  <c:v>108.39</c:v>
                </c:pt>
                <c:pt idx="222">
                  <c:v>3716.99</c:v>
                </c:pt>
                <c:pt idx="223">
                  <c:v>3703.67</c:v>
                </c:pt>
                <c:pt idx="224">
                  <c:v>381</c:v>
                </c:pt>
                <c:pt idx="225">
                  <c:v>387.59000000000003</c:v>
                </c:pt>
                <c:pt idx="226">
                  <c:v>370.78000000000003</c:v>
                </c:pt>
                <c:pt idx="227">
                  <c:v>369.64000000000004</c:v>
                </c:pt>
                <c:pt idx="228">
                  <c:v>3743.73</c:v>
                </c:pt>
                <c:pt idx="229">
                  <c:v>220.93</c:v>
                </c:pt>
                <c:pt idx="230">
                  <c:v>1788.23</c:v>
                </c:pt>
                <c:pt idx="231">
                  <c:v>86.33</c:v>
                </c:pt>
                <c:pt idx="232">
                  <c:v>1754.54</c:v>
                </c:pt>
                <c:pt idx="233">
                  <c:v>1769.6</c:v>
                </c:pt>
                <c:pt idx="234">
                  <c:v>1742.73</c:v>
                </c:pt>
                <c:pt idx="235">
                  <c:v>3358.0299999999997</c:v>
                </c:pt>
                <c:pt idx="236">
                  <c:v>3787.7999999999997</c:v>
                </c:pt>
                <c:pt idx="237">
                  <c:v>3986.2</c:v>
                </c:pt>
                <c:pt idx="238">
                  <c:v>223.54</c:v>
                </c:pt>
                <c:pt idx="240">
                  <c:v>359.65999999999997</c:v>
                </c:pt>
                <c:pt idx="241">
                  <c:v>258.75</c:v>
                </c:pt>
                <c:pt idx="242">
                  <c:v>366.76</c:v>
                </c:pt>
                <c:pt idx="243">
                  <c:v>34.62</c:v>
                </c:pt>
                <c:pt idx="244">
                  <c:v>183.78</c:v>
                </c:pt>
                <c:pt idx="245">
                  <c:v>312.27</c:v>
                </c:pt>
                <c:pt idx="246">
                  <c:v>317.91999999999996</c:v>
                </c:pt>
                <c:pt idx="247">
                  <c:v>321.91999999999996</c:v>
                </c:pt>
                <c:pt idx="248">
                  <c:v>350.12</c:v>
                </c:pt>
                <c:pt idx="249">
                  <c:v>182.92</c:v>
                </c:pt>
                <c:pt idx="250">
                  <c:v>22.87</c:v>
                </c:pt>
                <c:pt idx="251">
                  <c:v>231.41000000000003</c:v>
                </c:pt>
                <c:pt idx="252">
                  <c:v>3285.0299999999997</c:v>
                </c:pt>
                <c:pt idx="253">
                  <c:v>1869.59</c:v>
                </c:pt>
                <c:pt idx="254">
                  <c:v>3243.58</c:v>
                </c:pt>
                <c:pt idx="256">
                  <c:v>3840.4100000000003</c:v>
                </c:pt>
                <c:pt idx="258">
                  <c:v>233.02</c:v>
                </c:pt>
                <c:pt idx="259">
                  <c:v>102.30000000000001</c:v>
                </c:pt>
                <c:pt idx="260">
                  <c:v>100.59</c:v>
                </c:pt>
                <c:pt idx="261">
                  <c:v>736.13</c:v>
                </c:pt>
                <c:pt idx="262">
                  <c:v>749.25</c:v>
                </c:pt>
                <c:pt idx="263">
                  <c:v>93.9</c:v>
                </c:pt>
                <c:pt idx="264">
                  <c:v>105.12</c:v>
                </c:pt>
                <c:pt idx="265">
                  <c:v>93.71</c:v>
                </c:pt>
                <c:pt idx="266">
                  <c:v>56.08</c:v>
                </c:pt>
                <c:pt idx="267">
                  <c:v>102.55</c:v>
                </c:pt>
                <c:pt idx="268">
                  <c:v>75.74</c:v>
                </c:pt>
                <c:pt idx="269">
                  <c:v>3785.8500000000004</c:v>
                </c:pt>
                <c:pt idx="270">
                  <c:v>3722.27</c:v>
                </c:pt>
                <c:pt idx="271">
                  <c:v>1874.2800000000002</c:v>
                </c:pt>
                <c:pt idx="272">
                  <c:v>1695.98</c:v>
                </c:pt>
                <c:pt idx="273">
                  <c:v>1818.24</c:v>
                </c:pt>
                <c:pt idx="274">
                  <c:v>1802.09</c:v>
                </c:pt>
                <c:pt idx="275">
                  <c:v>11186.59</c:v>
                </c:pt>
                <c:pt idx="276">
                  <c:v>6186.55</c:v>
                </c:pt>
                <c:pt idx="277">
                  <c:v>9397.09</c:v>
                </c:pt>
                <c:pt idx="278">
                  <c:v>286.06</c:v>
                </c:pt>
                <c:pt idx="279">
                  <c:v>390.72</c:v>
                </c:pt>
                <c:pt idx="280">
                  <c:v>309.63</c:v>
                </c:pt>
                <c:pt idx="281">
                  <c:v>187.45</c:v>
                </c:pt>
                <c:pt idx="282">
                  <c:v>175.69</c:v>
                </c:pt>
                <c:pt idx="283">
                  <c:v>225.03</c:v>
                </c:pt>
                <c:pt idx="284">
                  <c:v>194.42000000000002</c:v>
                </c:pt>
                <c:pt idx="285">
                  <c:v>175.91</c:v>
                </c:pt>
                <c:pt idx="286">
                  <c:v>857.69</c:v>
                </c:pt>
                <c:pt idx="288">
                  <c:v>204.97</c:v>
                </c:pt>
                <c:pt idx="291">
                  <c:v>5399.0599999999995</c:v>
                </c:pt>
                <c:pt idx="292">
                  <c:v>6825.22</c:v>
                </c:pt>
                <c:pt idx="293">
                  <c:v>2470.92</c:v>
                </c:pt>
                <c:pt idx="294">
                  <c:v>3161.6200000000003</c:v>
                </c:pt>
                <c:pt idx="295">
                  <c:v>3931.43</c:v>
                </c:pt>
                <c:pt idx="296">
                  <c:v>0</c:v>
                </c:pt>
                <c:pt idx="297">
                  <c:v>3160.57</c:v>
                </c:pt>
                <c:pt idx="298">
                  <c:v>4006.3599999999997</c:v>
                </c:pt>
                <c:pt idx="299">
                  <c:v>2270.69</c:v>
                </c:pt>
                <c:pt idx="300">
                  <c:v>3077.06</c:v>
                </c:pt>
                <c:pt idx="301">
                  <c:v>1739.34</c:v>
                </c:pt>
                <c:pt idx="302">
                  <c:v>2257.03</c:v>
                </c:pt>
                <c:pt idx="303">
                  <c:v>4002.77</c:v>
                </c:pt>
                <c:pt idx="304">
                  <c:v>3061.79</c:v>
                </c:pt>
                <c:pt idx="305">
                  <c:v>1761.31</c:v>
                </c:pt>
                <c:pt idx="306">
                  <c:v>2254.66</c:v>
                </c:pt>
                <c:pt idx="307">
                  <c:v>4004.24</c:v>
                </c:pt>
                <c:pt idx="308">
                  <c:v>3069.92</c:v>
                </c:pt>
                <c:pt idx="309">
                  <c:v>844.98</c:v>
                </c:pt>
                <c:pt idx="310">
                  <c:v>3101.63</c:v>
                </c:pt>
                <c:pt idx="311">
                  <c:v>1757.23</c:v>
                </c:pt>
                <c:pt idx="312">
                  <c:v>2251.4900000000002</c:v>
                </c:pt>
                <c:pt idx="313">
                  <c:v>3984.21</c:v>
                </c:pt>
                <c:pt idx="314">
                  <c:v>3070.86</c:v>
                </c:pt>
                <c:pt idx="315">
                  <c:v>3086.11</c:v>
                </c:pt>
                <c:pt idx="316">
                  <c:v>1749.26</c:v>
                </c:pt>
                <c:pt idx="317">
                  <c:v>2251.24</c:v>
                </c:pt>
                <c:pt idx="318">
                  <c:v>2272.91</c:v>
                </c:pt>
                <c:pt idx="319">
                  <c:v>3997.26</c:v>
                </c:pt>
                <c:pt idx="320">
                  <c:v>3292.51</c:v>
                </c:pt>
                <c:pt idx="321">
                  <c:v>15993.92</c:v>
                </c:pt>
                <c:pt idx="322">
                  <c:v>69.24</c:v>
                </c:pt>
                <c:pt idx="323">
                  <c:v>815.71</c:v>
                </c:pt>
                <c:pt idx="324">
                  <c:v>824.94</c:v>
                </c:pt>
                <c:pt idx="326">
                  <c:v>76.37</c:v>
                </c:pt>
                <c:pt idx="328">
                  <c:v>175.04999999999998</c:v>
                </c:pt>
                <c:pt idx="329">
                  <c:v>4608.56</c:v>
                </c:pt>
                <c:pt idx="330">
                  <c:v>73.16</c:v>
                </c:pt>
                <c:pt idx="331">
                  <c:v>683.51</c:v>
                </c:pt>
                <c:pt idx="333">
                  <c:v>139.73</c:v>
                </c:pt>
                <c:pt idx="334">
                  <c:v>137.36</c:v>
                </c:pt>
                <c:pt idx="335">
                  <c:v>81.89</c:v>
                </c:pt>
                <c:pt idx="336">
                  <c:v>399.02</c:v>
                </c:pt>
                <c:pt idx="337">
                  <c:v>2232</c:v>
                </c:pt>
                <c:pt idx="338">
                  <c:v>2889.34</c:v>
                </c:pt>
                <c:pt idx="339">
                  <c:v>7949.41</c:v>
                </c:pt>
                <c:pt idx="340">
                  <c:v>7810.009999999999</c:v>
                </c:pt>
                <c:pt idx="341">
                  <c:v>8261.6</c:v>
                </c:pt>
                <c:pt idx="342">
                  <c:v>12421.66</c:v>
                </c:pt>
                <c:pt idx="343">
                  <c:v>5246.900000000001</c:v>
                </c:pt>
                <c:pt idx="344">
                  <c:v>7824.91</c:v>
                </c:pt>
                <c:pt idx="345">
                  <c:v>8470.529999999999</c:v>
                </c:pt>
                <c:pt idx="346">
                  <c:v>2944.17</c:v>
                </c:pt>
                <c:pt idx="347">
                  <c:v>9430.17</c:v>
                </c:pt>
                <c:pt idx="348">
                  <c:v>3081.8799999999997</c:v>
                </c:pt>
                <c:pt idx="349">
                  <c:v>67.66</c:v>
                </c:pt>
                <c:pt idx="350">
                  <c:v>8674.68</c:v>
                </c:pt>
                <c:pt idx="351">
                  <c:v>324.77</c:v>
                </c:pt>
                <c:pt idx="352">
                  <c:v>64</c:v>
                </c:pt>
                <c:pt idx="353">
                  <c:v>180.9</c:v>
                </c:pt>
                <c:pt idx="354">
                  <c:v>355.38</c:v>
                </c:pt>
                <c:pt idx="355">
                  <c:v>184.75</c:v>
                </c:pt>
                <c:pt idx="356">
                  <c:v>574.75</c:v>
                </c:pt>
                <c:pt idx="357">
                  <c:v>195.09</c:v>
                </c:pt>
                <c:pt idx="358">
                  <c:v>335.53</c:v>
                </c:pt>
                <c:pt idx="359">
                  <c:v>397.57</c:v>
                </c:pt>
                <c:pt idx="360">
                  <c:v>175.87</c:v>
                </c:pt>
                <c:pt idx="361">
                  <c:v>180.04</c:v>
                </c:pt>
                <c:pt idx="362">
                  <c:v>191.97</c:v>
                </c:pt>
                <c:pt idx="363">
                  <c:v>160.56</c:v>
                </c:pt>
                <c:pt idx="364">
                  <c:v>158.06</c:v>
                </c:pt>
                <c:pt idx="365">
                  <c:v>173.45999999999998</c:v>
                </c:pt>
                <c:pt idx="366">
                  <c:v>170.35</c:v>
                </c:pt>
                <c:pt idx="367">
                  <c:v>159.94</c:v>
                </c:pt>
                <c:pt idx="368">
                  <c:v>145.88</c:v>
                </c:pt>
                <c:pt idx="369">
                  <c:v>157</c:v>
                </c:pt>
                <c:pt idx="370">
                  <c:v>151.48</c:v>
                </c:pt>
                <c:pt idx="371">
                  <c:v>1180.85</c:v>
                </c:pt>
                <c:pt idx="372">
                  <c:v>176.49</c:v>
                </c:pt>
                <c:pt idx="373">
                  <c:v>115.56</c:v>
                </c:pt>
                <c:pt idx="374">
                  <c:v>78.96</c:v>
                </c:pt>
                <c:pt idx="375">
                  <c:v>545284.91</c:v>
                </c:pt>
              </c:numCache>
            </c:numRef>
          </c:val>
        </c:ser>
        <c:ser>
          <c:idx val="1"/>
          <c:order val="1"/>
          <c:tx>
            <c:strRef>
              <c:f>'2021'!$D$3</c:f>
              <c:strCache>
                <c:ptCount val="1"/>
                <c:pt idx="0">
                  <c:v>Февраль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'2021'!$D$4:$D$379</c:f>
              <c:numCache>
                <c:ptCount val="376"/>
                <c:pt idx="0">
                  <c:v>65.95</c:v>
                </c:pt>
                <c:pt idx="1">
                  <c:v>762.31</c:v>
                </c:pt>
                <c:pt idx="3">
                  <c:v>199.54</c:v>
                </c:pt>
                <c:pt idx="5">
                  <c:v>467.96000000000004</c:v>
                </c:pt>
                <c:pt idx="6">
                  <c:v>2466.79</c:v>
                </c:pt>
                <c:pt idx="7">
                  <c:v>164.51</c:v>
                </c:pt>
                <c:pt idx="8">
                  <c:v>2751.21</c:v>
                </c:pt>
                <c:pt idx="9">
                  <c:v>2674.5600000000004</c:v>
                </c:pt>
                <c:pt idx="10">
                  <c:v>3365.73</c:v>
                </c:pt>
                <c:pt idx="11">
                  <c:v>3367.82</c:v>
                </c:pt>
                <c:pt idx="12">
                  <c:v>51.35</c:v>
                </c:pt>
                <c:pt idx="13">
                  <c:v>98.52000000000001</c:v>
                </c:pt>
                <c:pt idx="14">
                  <c:v>85.89</c:v>
                </c:pt>
                <c:pt idx="15">
                  <c:v>2615.46</c:v>
                </c:pt>
                <c:pt idx="16">
                  <c:v>330.19</c:v>
                </c:pt>
                <c:pt idx="18">
                  <c:v>32.4</c:v>
                </c:pt>
                <c:pt idx="19">
                  <c:v>1021.2099999999999</c:v>
                </c:pt>
                <c:pt idx="20">
                  <c:v>1000.07</c:v>
                </c:pt>
                <c:pt idx="21">
                  <c:v>675.54</c:v>
                </c:pt>
                <c:pt idx="22">
                  <c:v>72.63</c:v>
                </c:pt>
                <c:pt idx="23">
                  <c:v>95.32</c:v>
                </c:pt>
                <c:pt idx="24">
                  <c:v>2460.37</c:v>
                </c:pt>
                <c:pt idx="25">
                  <c:v>2392.5499999999997</c:v>
                </c:pt>
                <c:pt idx="26">
                  <c:v>1746.99</c:v>
                </c:pt>
                <c:pt idx="27">
                  <c:v>1762.17</c:v>
                </c:pt>
                <c:pt idx="28">
                  <c:v>842.6899999999999</c:v>
                </c:pt>
                <c:pt idx="29">
                  <c:v>848.24</c:v>
                </c:pt>
                <c:pt idx="30">
                  <c:v>3118.03</c:v>
                </c:pt>
                <c:pt idx="31">
                  <c:v>1187.5</c:v>
                </c:pt>
                <c:pt idx="32">
                  <c:v>2283.45</c:v>
                </c:pt>
                <c:pt idx="33">
                  <c:v>1250.6299999999999</c:v>
                </c:pt>
                <c:pt idx="34">
                  <c:v>1264.3400000000001</c:v>
                </c:pt>
                <c:pt idx="35">
                  <c:v>1177.8899999999999</c:v>
                </c:pt>
                <c:pt idx="36">
                  <c:v>466.22999999999996</c:v>
                </c:pt>
                <c:pt idx="37">
                  <c:v>1285.34</c:v>
                </c:pt>
                <c:pt idx="38">
                  <c:v>2431.68</c:v>
                </c:pt>
                <c:pt idx="39">
                  <c:v>161.44</c:v>
                </c:pt>
                <c:pt idx="40">
                  <c:v>146.68</c:v>
                </c:pt>
                <c:pt idx="41">
                  <c:v>2099.11</c:v>
                </c:pt>
                <c:pt idx="42">
                  <c:v>841.42</c:v>
                </c:pt>
                <c:pt idx="43">
                  <c:v>1780.43</c:v>
                </c:pt>
                <c:pt idx="44">
                  <c:v>299.77</c:v>
                </c:pt>
                <c:pt idx="45">
                  <c:v>467.88</c:v>
                </c:pt>
                <c:pt idx="46">
                  <c:v>156.46</c:v>
                </c:pt>
                <c:pt idx="47">
                  <c:v>624.24</c:v>
                </c:pt>
                <c:pt idx="48">
                  <c:v>478.3</c:v>
                </c:pt>
                <c:pt idx="49">
                  <c:v>474.37</c:v>
                </c:pt>
                <c:pt idx="50">
                  <c:v>145.07</c:v>
                </c:pt>
                <c:pt idx="51">
                  <c:v>470.16999999999996</c:v>
                </c:pt>
                <c:pt idx="52">
                  <c:v>1196.99</c:v>
                </c:pt>
                <c:pt idx="53">
                  <c:v>1182.48</c:v>
                </c:pt>
                <c:pt idx="54">
                  <c:v>2462.58</c:v>
                </c:pt>
                <c:pt idx="55">
                  <c:v>2243.45</c:v>
                </c:pt>
                <c:pt idx="56">
                  <c:v>1308.05</c:v>
                </c:pt>
                <c:pt idx="57">
                  <c:v>3924.79</c:v>
                </c:pt>
                <c:pt idx="59">
                  <c:v>578.94</c:v>
                </c:pt>
                <c:pt idx="60">
                  <c:v>3885.52</c:v>
                </c:pt>
                <c:pt idx="61">
                  <c:v>1837.2199999999998</c:v>
                </c:pt>
                <c:pt idx="62">
                  <c:v>1836.4099999999999</c:v>
                </c:pt>
                <c:pt idx="63">
                  <c:v>3999.61</c:v>
                </c:pt>
                <c:pt idx="64">
                  <c:v>3989.7</c:v>
                </c:pt>
                <c:pt idx="65">
                  <c:v>539.27</c:v>
                </c:pt>
                <c:pt idx="66">
                  <c:v>4026.09</c:v>
                </c:pt>
                <c:pt idx="67">
                  <c:v>171.75</c:v>
                </c:pt>
                <c:pt idx="68">
                  <c:v>101.91</c:v>
                </c:pt>
                <c:pt idx="69">
                  <c:v>439.49</c:v>
                </c:pt>
                <c:pt idx="70">
                  <c:v>399</c:v>
                </c:pt>
                <c:pt idx="71">
                  <c:v>151.82999999999998</c:v>
                </c:pt>
                <c:pt idx="72">
                  <c:v>112.58000000000001</c:v>
                </c:pt>
                <c:pt idx="74">
                  <c:v>75.83</c:v>
                </c:pt>
                <c:pt idx="75">
                  <c:v>72.27</c:v>
                </c:pt>
                <c:pt idx="76">
                  <c:v>166.7</c:v>
                </c:pt>
                <c:pt idx="77">
                  <c:v>63.46</c:v>
                </c:pt>
                <c:pt idx="78">
                  <c:v>104.43</c:v>
                </c:pt>
                <c:pt idx="79">
                  <c:v>85.44</c:v>
                </c:pt>
                <c:pt idx="80">
                  <c:v>15.28</c:v>
                </c:pt>
                <c:pt idx="81">
                  <c:v>272.52</c:v>
                </c:pt>
                <c:pt idx="83">
                  <c:v>15867.42</c:v>
                </c:pt>
                <c:pt idx="84">
                  <c:v>3153.39</c:v>
                </c:pt>
                <c:pt idx="85">
                  <c:v>3130.1800000000003</c:v>
                </c:pt>
                <c:pt idx="86">
                  <c:v>3144.52</c:v>
                </c:pt>
                <c:pt idx="87">
                  <c:v>145.23000000000002</c:v>
                </c:pt>
                <c:pt idx="88">
                  <c:v>105.31</c:v>
                </c:pt>
                <c:pt idx="89">
                  <c:v>168.38</c:v>
                </c:pt>
                <c:pt idx="90">
                  <c:v>391.17</c:v>
                </c:pt>
                <c:pt idx="91">
                  <c:v>98.25999999999999</c:v>
                </c:pt>
                <c:pt idx="92">
                  <c:v>151.13</c:v>
                </c:pt>
                <c:pt idx="93">
                  <c:v>98.17</c:v>
                </c:pt>
                <c:pt idx="95">
                  <c:v>2603.25</c:v>
                </c:pt>
                <c:pt idx="96">
                  <c:v>1087.86</c:v>
                </c:pt>
                <c:pt idx="97">
                  <c:v>1555.51</c:v>
                </c:pt>
                <c:pt idx="98">
                  <c:v>1556.72</c:v>
                </c:pt>
                <c:pt idx="99">
                  <c:v>549.97</c:v>
                </c:pt>
                <c:pt idx="100">
                  <c:v>562.48</c:v>
                </c:pt>
                <c:pt idx="101">
                  <c:v>1081.45</c:v>
                </c:pt>
                <c:pt idx="102">
                  <c:v>1090.27</c:v>
                </c:pt>
                <c:pt idx="103">
                  <c:v>1088.28</c:v>
                </c:pt>
                <c:pt idx="104">
                  <c:v>729.79</c:v>
                </c:pt>
                <c:pt idx="105">
                  <c:v>1075.76</c:v>
                </c:pt>
                <c:pt idx="106">
                  <c:v>717.08</c:v>
                </c:pt>
                <c:pt idx="107">
                  <c:v>337.14</c:v>
                </c:pt>
                <c:pt idx="108">
                  <c:v>337.40000000000003</c:v>
                </c:pt>
                <c:pt idx="109">
                  <c:v>337.94</c:v>
                </c:pt>
                <c:pt idx="110">
                  <c:v>336.77</c:v>
                </c:pt>
                <c:pt idx="111">
                  <c:v>8132.27</c:v>
                </c:pt>
                <c:pt idx="112">
                  <c:v>3753.59</c:v>
                </c:pt>
                <c:pt idx="113">
                  <c:v>3693.1299999999997</c:v>
                </c:pt>
                <c:pt idx="114">
                  <c:v>3699.37</c:v>
                </c:pt>
                <c:pt idx="115">
                  <c:v>8400.42</c:v>
                </c:pt>
                <c:pt idx="118">
                  <c:v>195.8</c:v>
                </c:pt>
                <c:pt idx="119">
                  <c:v>89.63</c:v>
                </c:pt>
                <c:pt idx="120">
                  <c:v>113.47</c:v>
                </c:pt>
                <c:pt idx="121">
                  <c:v>97.1</c:v>
                </c:pt>
                <c:pt idx="123">
                  <c:v>84.64</c:v>
                </c:pt>
                <c:pt idx="124">
                  <c:v>94.97</c:v>
                </c:pt>
                <c:pt idx="125">
                  <c:v>89.62</c:v>
                </c:pt>
                <c:pt idx="126">
                  <c:v>114.45</c:v>
                </c:pt>
                <c:pt idx="127">
                  <c:v>61.59</c:v>
                </c:pt>
                <c:pt idx="128">
                  <c:v>326.99</c:v>
                </c:pt>
                <c:pt idx="129">
                  <c:v>173.64</c:v>
                </c:pt>
                <c:pt idx="130">
                  <c:v>92.83</c:v>
                </c:pt>
                <c:pt idx="131">
                  <c:v>89.57</c:v>
                </c:pt>
                <c:pt idx="132">
                  <c:v>269.72</c:v>
                </c:pt>
                <c:pt idx="133">
                  <c:v>9447.64</c:v>
                </c:pt>
                <c:pt idx="134">
                  <c:v>1751.53</c:v>
                </c:pt>
                <c:pt idx="135">
                  <c:v>850.26</c:v>
                </c:pt>
                <c:pt idx="136">
                  <c:v>847.9200000000001</c:v>
                </c:pt>
                <c:pt idx="137">
                  <c:v>2284.2200000000003</c:v>
                </c:pt>
                <c:pt idx="138">
                  <c:v>2272.89</c:v>
                </c:pt>
                <c:pt idx="139">
                  <c:v>1748.3</c:v>
                </c:pt>
                <c:pt idx="140">
                  <c:v>1786.09</c:v>
                </c:pt>
                <c:pt idx="141">
                  <c:v>1753.6399999999999</c:v>
                </c:pt>
                <c:pt idx="142">
                  <c:v>1768.8400000000001</c:v>
                </c:pt>
                <c:pt idx="143">
                  <c:v>8670.06</c:v>
                </c:pt>
                <c:pt idx="144">
                  <c:v>568.35</c:v>
                </c:pt>
                <c:pt idx="145">
                  <c:v>1374.0900000000001</c:v>
                </c:pt>
                <c:pt idx="146">
                  <c:v>1385.65</c:v>
                </c:pt>
                <c:pt idx="147">
                  <c:v>1363.85</c:v>
                </c:pt>
                <c:pt idx="148">
                  <c:v>554.89</c:v>
                </c:pt>
                <c:pt idx="149">
                  <c:v>555.55</c:v>
                </c:pt>
                <c:pt idx="150">
                  <c:v>555.19</c:v>
                </c:pt>
                <c:pt idx="151">
                  <c:v>560.07</c:v>
                </c:pt>
                <c:pt idx="152">
                  <c:v>553.3199999999999</c:v>
                </c:pt>
                <c:pt idx="153">
                  <c:v>1373.73</c:v>
                </c:pt>
                <c:pt idx="154">
                  <c:v>975.35</c:v>
                </c:pt>
                <c:pt idx="155">
                  <c:v>1821.25</c:v>
                </c:pt>
                <c:pt idx="156">
                  <c:v>1818.05</c:v>
                </c:pt>
                <c:pt idx="157">
                  <c:v>1805.5</c:v>
                </c:pt>
                <c:pt idx="158">
                  <c:v>1376.59</c:v>
                </c:pt>
                <c:pt idx="159">
                  <c:v>1371.3899999999999</c:v>
                </c:pt>
                <c:pt idx="160">
                  <c:v>285.32</c:v>
                </c:pt>
                <c:pt idx="161">
                  <c:v>105.23</c:v>
                </c:pt>
                <c:pt idx="162">
                  <c:v>96.03</c:v>
                </c:pt>
                <c:pt idx="163">
                  <c:v>178.91000000000003</c:v>
                </c:pt>
                <c:pt idx="164">
                  <c:v>1219.04</c:v>
                </c:pt>
                <c:pt idx="165">
                  <c:v>79.56</c:v>
                </c:pt>
                <c:pt idx="166">
                  <c:v>94.61</c:v>
                </c:pt>
                <c:pt idx="167">
                  <c:v>142.17</c:v>
                </c:pt>
                <c:pt idx="168">
                  <c:v>245.91</c:v>
                </c:pt>
                <c:pt idx="169">
                  <c:v>22.19</c:v>
                </c:pt>
                <c:pt idx="170">
                  <c:v>326.89</c:v>
                </c:pt>
                <c:pt idx="171">
                  <c:v>572.99</c:v>
                </c:pt>
                <c:pt idx="172">
                  <c:v>201.74</c:v>
                </c:pt>
                <c:pt idx="173">
                  <c:v>838.8299999999999</c:v>
                </c:pt>
                <c:pt idx="174">
                  <c:v>52.24</c:v>
                </c:pt>
                <c:pt idx="175">
                  <c:v>333.66</c:v>
                </c:pt>
                <c:pt idx="176">
                  <c:v>61.32000000000001</c:v>
                </c:pt>
                <c:pt idx="177">
                  <c:v>340.16</c:v>
                </c:pt>
                <c:pt idx="178">
                  <c:v>77.69</c:v>
                </c:pt>
                <c:pt idx="179">
                  <c:v>109.2</c:v>
                </c:pt>
                <c:pt idx="180">
                  <c:v>1693.79</c:v>
                </c:pt>
                <c:pt idx="181">
                  <c:v>818.28</c:v>
                </c:pt>
                <c:pt idx="182">
                  <c:v>674.09</c:v>
                </c:pt>
                <c:pt idx="183">
                  <c:v>319.7</c:v>
                </c:pt>
                <c:pt idx="184">
                  <c:v>460.6</c:v>
                </c:pt>
                <c:pt idx="185">
                  <c:v>626.84</c:v>
                </c:pt>
                <c:pt idx="186">
                  <c:v>996.45</c:v>
                </c:pt>
                <c:pt idx="187">
                  <c:v>692.25</c:v>
                </c:pt>
                <c:pt idx="188">
                  <c:v>864.36</c:v>
                </c:pt>
                <c:pt idx="189">
                  <c:v>853.25</c:v>
                </c:pt>
                <c:pt idx="190">
                  <c:v>841.93</c:v>
                </c:pt>
                <c:pt idx="191">
                  <c:v>1318.01</c:v>
                </c:pt>
                <c:pt idx="192">
                  <c:v>1009.27</c:v>
                </c:pt>
                <c:pt idx="193">
                  <c:v>8575.26</c:v>
                </c:pt>
                <c:pt idx="194">
                  <c:v>1518.43</c:v>
                </c:pt>
                <c:pt idx="195">
                  <c:v>1105.77</c:v>
                </c:pt>
                <c:pt idx="196">
                  <c:v>1680.52</c:v>
                </c:pt>
                <c:pt idx="197">
                  <c:v>59.81</c:v>
                </c:pt>
                <c:pt idx="198">
                  <c:v>188.42</c:v>
                </c:pt>
                <c:pt idx="199">
                  <c:v>152.45</c:v>
                </c:pt>
                <c:pt idx="200">
                  <c:v>183.56</c:v>
                </c:pt>
                <c:pt idx="201">
                  <c:v>185.04</c:v>
                </c:pt>
                <c:pt idx="202">
                  <c:v>146.32</c:v>
                </c:pt>
                <c:pt idx="203">
                  <c:v>79.3</c:v>
                </c:pt>
                <c:pt idx="204">
                  <c:v>134.67</c:v>
                </c:pt>
                <c:pt idx="205">
                  <c:v>126.39</c:v>
                </c:pt>
                <c:pt idx="206">
                  <c:v>124.87</c:v>
                </c:pt>
                <c:pt idx="207">
                  <c:v>73.6</c:v>
                </c:pt>
                <c:pt idx="208">
                  <c:v>153.48</c:v>
                </c:pt>
                <c:pt idx="209">
                  <c:v>42.72</c:v>
                </c:pt>
                <c:pt idx="210">
                  <c:v>76.63</c:v>
                </c:pt>
                <c:pt idx="211">
                  <c:v>114.57</c:v>
                </c:pt>
                <c:pt idx="212">
                  <c:v>119.44</c:v>
                </c:pt>
                <c:pt idx="213">
                  <c:v>102.97</c:v>
                </c:pt>
                <c:pt idx="214">
                  <c:v>140.24</c:v>
                </c:pt>
                <c:pt idx="215">
                  <c:v>77.25</c:v>
                </c:pt>
                <c:pt idx="216">
                  <c:v>392.65</c:v>
                </c:pt>
                <c:pt idx="217">
                  <c:v>397.72</c:v>
                </c:pt>
                <c:pt idx="218">
                  <c:v>395.18</c:v>
                </c:pt>
                <c:pt idx="219">
                  <c:v>396.78999999999996</c:v>
                </c:pt>
                <c:pt idx="220">
                  <c:v>81.08</c:v>
                </c:pt>
                <c:pt idx="221">
                  <c:v>108.39</c:v>
                </c:pt>
                <c:pt idx="222">
                  <c:v>3716.99</c:v>
                </c:pt>
                <c:pt idx="223">
                  <c:v>3703.67</c:v>
                </c:pt>
                <c:pt idx="224">
                  <c:v>381</c:v>
                </c:pt>
                <c:pt idx="225">
                  <c:v>387.59000000000003</c:v>
                </c:pt>
                <c:pt idx="226">
                  <c:v>370.78000000000003</c:v>
                </c:pt>
                <c:pt idx="227">
                  <c:v>369.64000000000004</c:v>
                </c:pt>
                <c:pt idx="228">
                  <c:v>3743.73</c:v>
                </c:pt>
                <c:pt idx="229">
                  <c:v>220.93</c:v>
                </c:pt>
                <c:pt idx="230">
                  <c:v>1788.23</c:v>
                </c:pt>
                <c:pt idx="231">
                  <c:v>86.33</c:v>
                </c:pt>
                <c:pt idx="232">
                  <c:v>1754.54</c:v>
                </c:pt>
                <c:pt idx="233">
                  <c:v>1769.6</c:v>
                </c:pt>
                <c:pt idx="234">
                  <c:v>1742.73</c:v>
                </c:pt>
                <c:pt idx="235">
                  <c:v>3358.0299999999997</c:v>
                </c:pt>
                <c:pt idx="236">
                  <c:v>3787.7999999999997</c:v>
                </c:pt>
                <c:pt idx="237">
                  <c:v>3986.2</c:v>
                </c:pt>
                <c:pt idx="238">
                  <c:v>223.54</c:v>
                </c:pt>
                <c:pt idx="240">
                  <c:v>359.65999999999997</c:v>
                </c:pt>
                <c:pt idx="241">
                  <c:v>258.75</c:v>
                </c:pt>
                <c:pt idx="242">
                  <c:v>366.76</c:v>
                </c:pt>
                <c:pt idx="243">
                  <c:v>34.62</c:v>
                </c:pt>
                <c:pt idx="244">
                  <c:v>183.78</c:v>
                </c:pt>
                <c:pt idx="245">
                  <c:v>312.27</c:v>
                </c:pt>
                <c:pt idx="246">
                  <c:v>317.91999999999996</c:v>
                </c:pt>
                <c:pt idx="247">
                  <c:v>321.91999999999996</c:v>
                </c:pt>
                <c:pt idx="248">
                  <c:v>350.12</c:v>
                </c:pt>
                <c:pt idx="249">
                  <c:v>182.92</c:v>
                </c:pt>
                <c:pt idx="250">
                  <c:v>22.87</c:v>
                </c:pt>
                <c:pt idx="251">
                  <c:v>231.41000000000003</c:v>
                </c:pt>
                <c:pt idx="252">
                  <c:v>3285.0299999999997</c:v>
                </c:pt>
                <c:pt idx="253">
                  <c:v>1833.6</c:v>
                </c:pt>
                <c:pt idx="254">
                  <c:v>3243.58</c:v>
                </c:pt>
                <c:pt idx="256">
                  <c:v>3840.4100000000003</c:v>
                </c:pt>
                <c:pt idx="258">
                  <c:v>233.02</c:v>
                </c:pt>
                <c:pt idx="259">
                  <c:v>102.30000000000001</c:v>
                </c:pt>
                <c:pt idx="260">
                  <c:v>100.59</c:v>
                </c:pt>
                <c:pt idx="261">
                  <c:v>736.13</c:v>
                </c:pt>
                <c:pt idx="262">
                  <c:v>749.25</c:v>
                </c:pt>
                <c:pt idx="263">
                  <c:v>93.9</c:v>
                </c:pt>
                <c:pt idx="264">
                  <c:v>105.12</c:v>
                </c:pt>
                <c:pt idx="265">
                  <c:v>93.71</c:v>
                </c:pt>
                <c:pt idx="266">
                  <c:v>56.08</c:v>
                </c:pt>
                <c:pt idx="267">
                  <c:v>102.55</c:v>
                </c:pt>
                <c:pt idx="268">
                  <c:v>75.74</c:v>
                </c:pt>
                <c:pt idx="269">
                  <c:v>3785.8500000000004</c:v>
                </c:pt>
                <c:pt idx="270">
                  <c:v>3722.27</c:v>
                </c:pt>
                <c:pt idx="271">
                  <c:v>1874.2800000000002</c:v>
                </c:pt>
                <c:pt idx="272">
                  <c:v>1695.98</c:v>
                </c:pt>
                <c:pt idx="273">
                  <c:v>1818.24</c:v>
                </c:pt>
                <c:pt idx="274">
                  <c:v>1802.09</c:v>
                </c:pt>
                <c:pt idx="275">
                  <c:v>11186.59</c:v>
                </c:pt>
                <c:pt idx="276">
                  <c:v>6186.55</c:v>
                </c:pt>
                <c:pt idx="277">
                  <c:v>9397.09</c:v>
                </c:pt>
                <c:pt idx="278">
                  <c:v>286.06</c:v>
                </c:pt>
                <c:pt idx="279">
                  <c:v>390.72</c:v>
                </c:pt>
                <c:pt idx="280">
                  <c:v>309.63</c:v>
                </c:pt>
                <c:pt idx="281">
                  <c:v>187.45</c:v>
                </c:pt>
                <c:pt idx="282">
                  <c:v>175.69</c:v>
                </c:pt>
                <c:pt idx="283">
                  <c:v>225.03</c:v>
                </c:pt>
                <c:pt idx="284">
                  <c:v>194.42000000000002</c:v>
                </c:pt>
                <c:pt idx="285">
                  <c:v>175.91</c:v>
                </c:pt>
                <c:pt idx="286">
                  <c:v>857.69</c:v>
                </c:pt>
                <c:pt idx="288">
                  <c:v>204.97</c:v>
                </c:pt>
                <c:pt idx="291">
                  <c:v>5399.0599999999995</c:v>
                </c:pt>
                <c:pt idx="292">
                  <c:v>6825.22</c:v>
                </c:pt>
                <c:pt idx="293">
                  <c:v>2470.92</c:v>
                </c:pt>
                <c:pt idx="294">
                  <c:v>3161.6200000000003</c:v>
                </c:pt>
                <c:pt idx="295">
                  <c:v>3931.43</c:v>
                </c:pt>
                <c:pt idx="297">
                  <c:v>3160.57</c:v>
                </c:pt>
                <c:pt idx="298">
                  <c:v>4006.3599999999997</c:v>
                </c:pt>
                <c:pt idx="299">
                  <c:v>2270.69</c:v>
                </c:pt>
                <c:pt idx="300">
                  <c:v>3077.06</c:v>
                </c:pt>
                <c:pt idx="301">
                  <c:v>1739.34</c:v>
                </c:pt>
                <c:pt idx="302">
                  <c:v>2257.03</c:v>
                </c:pt>
                <c:pt idx="303">
                  <c:v>4002.77</c:v>
                </c:pt>
                <c:pt idx="304">
                  <c:v>3061.79</c:v>
                </c:pt>
                <c:pt idx="305">
                  <c:v>1761.31</c:v>
                </c:pt>
                <c:pt idx="306">
                  <c:v>2254.66</c:v>
                </c:pt>
                <c:pt idx="307">
                  <c:v>4004.24</c:v>
                </c:pt>
                <c:pt idx="308">
                  <c:v>3069.92</c:v>
                </c:pt>
                <c:pt idx="309">
                  <c:v>844.98</c:v>
                </c:pt>
                <c:pt idx="310">
                  <c:v>3101.63</c:v>
                </c:pt>
                <c:pt idx="311">
                  <c:v>1757.23</c:v>
                </c:pt>
                <c:pt idx="312">
                  <c:v>2251.4900000000002</c:v>
                </c:pt>
                <c:pt idx="313">
                  <c:v>3984.21</c:v>
                </c:pt>
                <c:pt idx="314">
                  <c:v>3070.86</c:v>
                </c:pt>
                <c:pt idx="315">
                  <c:v>3086.11</c:v>
                </c:pt>
                <c:pt idx="316">
                  <c:v>1749.26</c:v>
                </c:pt>
                <c:pt idx="317">
                  <c:v>2251.24</c:v>
                </c:pt>
                <c:pt idx="318">
                  <c:v>2272.91</c:v>
                </c:pt>
                <c:pt idx="319">
                  <c:v>3997.26</c:v>
                </c:pt>
                <c:pt idx="320">
                  <c:v>3292.51</c:v>
                </c:pt>
                <c:pt idx="321">
                  <c:v>15993.92</c:v>
                </c:pt>
                <c:pt idx="322">
                  <c:v>69.24</c:v>
                </c:pt>
                <c:pt idx="323">
                  <c:v>815.71</c:v>
                </c:pt>
                <c:pt idx="324">
                  <c:v>824.94</c:v>
                </c:pt>
                <c:pt idx="326">
                  <c:v>76.37</c:v>
                </c:pt>
                <c:pt idx="328">
                  <c:v>175.04999999999998</c:v>
                </c:pt>
                <c:pt idx="329">
                  <c:v>4608.56</c:v>
                </c:pt>
                <c:pt idx="330">
                  <c:v>73.16</c:v>
                </c:pt>
                <c:pt idx="331">
                  <c:v>683.51</c:v>
                </c:pt>
                <c:pt idx="333">
                  <c:v>139.73</c:v>
                </c:pt>
                <c:pt idx="334">
                  <c:v>137.36</c:v>
                </c:pt>
                <c:pt idx="335">
                  <c:v>81.89</c:v>
                </c:pt>
                <c:pt idx="336">
                  <c:v>399.02</c:v>
                </c:pt>
                <c:pt idx="337">
                  <c:v>2232</c:v>
                </c:pt>
                <c:pt idx="338">
                  <c:v>2889.34</c:v>
                </c:pt>
                <c:pt idx="339">
                  <c:v>7949.41</c:v>
                </c:pt>
                <c:pt idx="340">
                  <c:v>7810.009999999999</c:v>
                </c:pt>
                <c:pt idx="341">
                  <c:v>8261.6</c:v>
                </c:pt>
                <c:pt idx="342">
                  <c:v>12421.66</c:v>
                </c:pt>
                <c:pt idx="343">
                  <c:v>5246.900000000001</c:v>
                </c:pt>
                <c:pt idx="344">
                  <c:v>7824.91</c:v>
                </c:pt>
                <c:pt idx="345">
                  <c:v>8470.529999999999</c:v>
                </c:pt>
                <c:pt idx="346">
                  <c:v>2944.17</c:v>
                </c:pt>
                <c:pt idx="347">
                  <c:v>9430.17</c:v>
                </c:pt>
                <c:pt idx="348">
                  <c:v>3081.8799999999997</c:v>
                </c:pt>
                <c:pt idx="349">
                  <c:v>67.66</c:v>
                </c:pt>
                <c:pt idx="350">
                  <c:v>8674.68</c:v>
                </c:pt>
                <c:pt idx="351">
                  <c:v>324.77</c:v>
                </c:pt>
                <c:pt idx="352">
                  <c:v>64</c:v>
                </c:pt>
                <c:pt idx="353">
                  <c:v>180.9</c:v>
                </c:pt>
                <c:pt idx="354">
                  <c:v>355.38</c:v>
                </c:pt>
                <c:pt idx="355">
                  <c:v>184.75</c:v>
                </c:pt>
                <c:pt idx="356">
                  <c:v>574.75</c:v>
                </c:pt>
                <c:pt idx="357">
                  <c:v>195.09</c:v>
                </c:pt>
                <c:pt idx="358">
                  <c:v>335.53</c:v>
                </c:pt>
                <c:pt idx="359">
                  <c:v>397.57</c:v>
                </c:pt>
                <c:pt idx="360">
                  <c:v>175.87</c:v>
                </c:pt>
                <c:pt idx="361">
                  <c:v>180.04</c:v>
                </c:pt>
                <c:pt idx="362">
                  <c:v>191.97</c:v>
                </c:pt>
                <c:pt idx="363">
                  <c:v>160.56</c:v>
                </c:pt>
                <c:pt idx="364">
                  <c:v>158.06</c:v>
                </c:pt>
                <c:pt idx="365">
                  <c:v>173.45999999999998</c:v>
                </c:pt>
                <c:pt idx="366">
                  <c:v>170.35</c:v>
                </c:pt>
                <c:pt idx="367">
                  <c:v>159.94</c:v>
                </c:pt>
                <c:pt idx="368">
                  <c:v>145.88</c:v>
                </c:pt>
                <c:pt idx="369">
                  <c:v>157</c:v>
                </c:pt>
                <c:pt idx="370">
                  <c:v>151.48</c:v>
                </c:pt>
                <c:pt idx="371">
                  <c:v>1180.85</c:v>
                </c:pt>
                <c:pt idx="372">
                  <c:v>176.49</c:v>
                </c:pt>
                <c:pt idx="373">
                  <c:v>115.56</c:v>
                </c:pt>
                <c:pt idx="374">
                  <c:v>78.96</c:v>
                </c:pt>
                <c:pt idx="375">
                  <c:v>544973.98</c:v>
                </c:pt>
              </c:numCache>
            </c:numRef>
          </c:val>
        </c:ser>
        <c:ser>
          <c:idx val="2"/>
          <c:order val="2"/>
          <c:tx>
            <c:strRef>
              <c:f>'2021'!$E$3</c:f>
              <c:strCache>
                <c:ptCount val="1"/>
                <c:pt idx="0">
                  <c:v>Март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'2021'!$E$4:$E$379</c:f>
              <c:numCache>
                <c:ptCount val="376"/>
                <c:pt idx="0">
                  <c:v>65.95</c:v>
                </c:pt>
                <c:pt idx="1">
                  <c:v>762.31</c:v>
                </c:pt>
                <c:pt idx="3">
                  <c:v>199.54</c:v>
                </c:pt>
                <c:pt idx="5">
                  <c:v>467.96000000000004</c:v>
                </c:pt>
                <c:pt idx="6">
                  <c:v>2466.79</c:v>
                </c:pt>
                <c:pt idx="7">
                  <c:v>164.51</c:v>
                </c:pt>
                <c:pt idx="8">
                  <c:v>2751.21</c:v>
                </c:pt>
                <c:pt idx="9">
                  <c:v>2674.5600000000004</c:v>
                </c:pt>
                <c:pt idx="10">
                  <c:v>3365.73</c:v>
                </c:pt>
                <c:pt idx="11">
                  <c:v>3367.82</c:v>
                </c:pt>
                <c:pt idx="12">
                  <c:v>51.35</c:v>
                </c:pt>
                <c:pt idx="13">
                  <c:v>98.52000000000001</c:v>
                </c:pt>
                <c:pt idx="14">
                  <c:v>85.89</c:v>
                </c:pt>
                <c:pt idx="15">
                  <c:v>2615.46</c:v>
                </c:pt>
                <c:pt idx="16">
                  <c:v>330.19</c:v>
                </c:pt>
                <c:pt idx="18">
                  <c:v>32.4</c:v>
                </c:pt>
                <c:pt idx="19">
                  <c:v>1021.2099999999999</c:v>
                </c:pt>
                <c:pt idx="20">
                  <c:v>1000.07</c:v>
                </c:pt>
                <c:pt idx="21">
                  <c:v>675.54</c:v>
                </c:pt>
                <c:pt idx="22">
                  <c:v>72.63</c:v>
                </c:pt>
                <c:pt idx="23">
                  <c:v>95.32</c:v>
                </c:pt>
                <c:pt idx="24">
                  <c:v>2460.37</c:v>
                </c:pt>
                <c:pt idx="25">
                  <c:v>2392.54</c:v>
                </c:pt>
                <c:pt idx="26">
                  <c:v>1746.99</c:v>
                </c:pt>
                <c:pt idx="27">
                  <c:v>1762.17</c:v>
                </c:pt>
                <c:pt idx="28">
                  <c:v>842.6899999999999</c:v>
                </c:pt>
                <c:pt idx="29">
                  <c:v>848.24</c:v>
                </c:pt>
                <c:pt idx="30">
                  <c:v>3118.03</c:v>
                </c:pt>
                <c:pt idx="31">
                  <c:v>1187.5</c:v>
                </c:pt>
                <c:pt idx="32">
                  <c:v>2283.45</c:v>
                </c:pt>
                <c:pt idx="33">
                  <c:v>1250.6299999999999</c:v>
                </c:pt>
                <c:pt idx="34">
                  <c:v>1264.3400000000001</c:v>
                </c:pt>
                <c:pt idx="35">
                  <c:v>1177.8899999999999</c:v>
                </c:pt>
                <c:pt idx="36">
                  <c:v>466.22999999999996</c:v>
                </c:pt>
                <c:pt idx="37">
                  <c:v>1285.34</c:v>
                </c:pt>
                <c:pt idx="38">
                  <c:v>2431.68</c:v>
                </c:pt>
                <c:pt idx="39">
                  <c:v>161.44</c:v>
                </c:pt>
                <c:pt idx="40">
                  <c:v>146.68</c:v>
                </c:pt>
                <c:pt idx="41">
                  <c:v>2099.11</c:v>
                </c:pt>
                <c:pt idx="42">
                  <c:v>841.42</c:v>
                </c:pt>
                <c:pt idx="43">
                  <c:v>1780.43</c:v>
                </c:pt>
                <c:pt idx="44">
                  <c:v>299.77</c:v>
                </c:pt>
                <c:pt idx="45">
                  <c:v>467.88</c:v>
                </c:pt>
                <c:pt idx="46">
                  <c:v>156.46</c:v>
                </c:pt>
                <c:pt idx="47">
                  <c:v>624.24</c:v>
                </c:pt>
                <c:pt idx="48">
                  <c:v>478.3</c:v>
                </c:pt>
                <c:pt idx="49">
                  <c:v>474.37</c:v>
                </c:pt>
                <c:pt idx="50">
                  <c:v>145.07</c:v>
                </c:pt>
                <c:pt idx="51">
                  <c:v>470.16999999999996</c:v>
                </c:pt>
                <c:pt idx="52">
                  <c:v>1196.99</c:v>
                </c:pt>
                <c:pt idx="53">
                  <c:v>1182.48</c:v>
                </c:pt>
                <c:pt idx="54">
                  <c:v>2462.58</c:v>
                </c:pt>
                <c:pt idx="55">
                  <c:v>2243.45</c:v>
                </c:pt>
                <c:pt idx="56">
                  <c:v>1308.05</c:v>
                </c:pt>
                <c:pt idx="57">
                  <c:v>3924.79</c:v>
                </c:pt>
                <c:pt idx="59">
                  <c:v>578.94</c:v>
                </c:pt>
                <c:pt idx="60">
                  <c:v>3885.52</c:v>
                </c:pt>
                <c:pt idx="61">
                  <c:v>1837.2199999999998</c:v>
                </c:pt>
                <c:pt idx="62">
                  <c:v>1836.4099999999999</c:v>
                </c:pt>
                <c:pt idx="63">
                  <c:v>3999.61</c:v>
                </c:pt>
                <c:pt idx="64">
                  <c:v>3989.7</c:v>
                </c:pt>
                <c:pt idx="65">
                  <c:v>539.27</c:v>
                </c:pt>
                <c:pt idx="66">
                  <c:v>4026.09</c:v>
                </c:pt>
                <c:pt idx="67">
                  <c:v>171.75</c:v>
                </c:pt>
                <c:pt idx="68">
                  <c:v>101.91</c:v>
                </c:pt>
                <c:pt idx="69">
                  <c:v>439.49</c:v>
                </c:pt>
                <c:pt idx="70">
                  <c:v>399</c:v>
                </c:pt>
                <c:pt idx="71">
                  <c:v>151.82999999999998</c:v>
                </c:pt>
                <c:pt idx="72">
                  <c:v>112.58000000000001</c:v>
                </c:pt>
                <c:pt idx="74">
                  <c:v>75.83</c:v>
                </c:pt>
                <c:pt idx="75">
                  <c:v>72.27</c:v>
                </c:pt>
                <c:pt idx="76">
                  <c:v>166.7</c:v>
                </c:pt>
                <c:pt idx="77">
                  <c:v>63.46</c:v>
                </c:pt>
                <c:pt idx="78">
                  <c:v>104.43</c:v>
                </c:pt>
                <c:pt idx="79">
                  <c:v>85.44</c:v>
                </c:pt>
                <c:pt idx="80">
                  <c:v>15.28</c:v>
                </c:pt>
                <c:pt idx="81">
                  <c:v>272.52</c:v>
                </c:pt>
                <c:pt idx="83">
                  <c:v>15867.42</c:v>
                </c:pt>
                <c:pt idx="84">
                  <c:v>3153.39</c:v>
                </c:pt>
                <c:pt idx="85">
                  <c:v>3130.1800000000003</c:v>
                </c:pt>
                <c:pt idx="86">
                  <c:v>3144.52</c:v>
                </c:pt>
                <c:pt idx="87">
                  <c:v>145.23000000000002</c:v>
                </c:pt>
                <c:pt idx="88">
                  <c:v>105.31</c:v>
                </c:pt>
                <c:pt idx="89">
                  <c:v>168.38</c:v>
                </c:pt>
                <c:pt idx="90">
                  <c:v>391.17</c:v>
                </c:pt>
                <c:pt idx="91">
                  <c:v>98.25999999999999</c:v>
                </c:pt>
                <c:pt idx="92">
                  <c:v>151.13</c:v>
                </c:pt>
                <c:pt idx="93">
                  <c:v>98.17</c:v>
                </c:pt>
                <c:pt idx="95">
                  <c:v>2603.25</c:v>
                </c:pt>
                <c:pt idx="96">
                  <c:v>1087.86</c:v>
                </c:pt>
                <c:pt idx="97">
                  <c:v>1555.51</c:v>
                </c:pt>
                <c:pt idx="98">
                  <c:v>1556.72</c:v>
                </c:pt>
                <c:pt idx="99">
                  <c:v>549.97</c:v>
                </c:pt>
                <c:pt idx="100">
                  <c:v>562.48</c:v>
                </c:pt>
                <c:pt idx="101">
                  <c:v>1081.45</c:v>
                </c:pt>
                <c:pt idx="102">
                  <c:v>1090.27</c:v>
                </c:pt>
                <c:pt idx="103">
                  <c:v>1088.28</c:v>
                </c:pt>
                <c:pt idx="104">
                  <c:v>729.79</c:v>
                </c:pt>
                <c:pt idx="105">
                  <c:v>1075.76</c:v>
                </c:pt>
                <c:pt idx="106">
                  <c:v>717.08</c:v>
                </c:pt>
                <c:pt idx="107">
                  <c:v>337.14</c:v>
                </c:pt>
                <c:pt idx="108">
                  <c:v>337.40000000000003</c:v>
                </c:pt>
                <c:pt idx="109">
                  <c:v>337.94</c:v>
                </c:pt>
                <c:pt idx="110">
                  <c:v>336.77</c:v>
                </c:pt>
                <c:pt idx="111">
                  <c:v>8132.27</c:v>
                </c:pt>
                <c:pt idx="112">
                  <c:v>3753.59</c:v>
                </c:pt>
                <c:pt idx="113">
                  <c:v>3693.1299999999997</c:v>
                </c:pt>
                <c:pt idx="114">
                  <c:v>3699.37</c:v>
                </c:pt>
                <c:pt idx="115">
                  <c:v>8400.42</c:v>
                </c:pt>
                <c:pt idx="118">
                  <c:v>195.8</c:v>
                </c:pt>
                <c:pt idx="119">
                  <c:v>89.63</c:v>
                </c:pt>
                <c:pt idx="120">
                  <c:v>113.47</c:v>
                </c:pt>
                <c:pt idx="121">
                  <c:v>97.1</c:v>
                </c:pt>
                <c:pt idx="123">
                  <c:v>84.64</c:v>
                </c:pt>
                <c:pt idx="124">
                  <c:v>94.97</c:v>
                </c:pt>
                <c:pt idx="125">
                  <c:v>89.62</c:v>
                </c:pt>
                <c:pt idx="126">
                  <c:v>114.45</c:v>
                </c:pt>
                <c:pt idx="127">
                  <c:v>61.59</c:v>
                </c:pt>
                <c:pt idx="128">
                  <c:v>326.99</c:v>
                </c:pt>
                <c:pt idx="129">
                  <c:v>173.64</c:v>
                </c:pt>
                <c:pt idx="130">
                  <c:v>92.83</c:v>
                </c:pt>
                <c:pt idx="131">
                  <c:v>89.57</c:v>
                </c:pt>
                <c:pt idx="132">
                  <c:v>269.72</c:v>
                </c:pt>
                <c:pt idx="133">
                  <c:v>9447.64</c:v>
                </c:pt>
                <c:pt idx="134">
                  <c:v>1751.53</c:v>
                </c:pt>
                <c:pt idx="135">
                  <c:v>850.26</c:v>
                </c:pt>
                <c:pt idx="136">
                  <c:v>847.9200000000001</c:v>
                </c:pt>
                <c:pt idx="137">
                  <c:v>2284.2200000000003</c:v>
                </c:pt>
                <c:pt idx="138">
                  <c:v>2272.89</c:v>
                </c:pt>
                <c:pt idx="139">
                  <c:v>1748.3</c:v>
                </c:pt>
                <c:pt idx="140">
                  <c:v>1786.09</c:v>
                </c:pt>
                <c:pt idx="141">
                  <c:v>1753.6399999999999</c:v>
                </c:pt>
                <c:pt idx="142">
                  <c:v>1768.8400000000001</c:v>
                </c:pt>
                <c:pt idx="143">
                  <c:v>8670.06</c:v>
                </c:pt>
                <c:pt idx="144">
                  <c:v>568.35</c:v>
                </c:pt>
                <c:pt idx="145">
                  <c:v>1374.0900000000001</c:v>
                </c:pt>
                <c:pt idx="146">
                  <c:v>1385.65</c:v>
                </c:pt>
                <c:pt idx="147">
                  <c:v>1363.85</c:v>
                </c:pt>
                <c:pt idx="148">
                  <c:v>554.89</c:v>
                </c:pt>
                <c:pt idx="149">
                  <c:v>555.55</c:v>
                </c:pt>
                <c:pt idx="150">
                  <c:v>555.19</c:v>
                </c:pt>
                <c:pt idx="151">
                  <c:v>560.07</c:v>
                </c:pt>
                <c:pt idx="152">
                  <c:v>553.3199999999999</c:v>
                </c:pt>
                <c:pt idx="153">
                  <c:v>1373.73</c:v>
                </c:pt>
                <c:pt idx="154">
                  <c:v>975.35</c:v>
                </c:pt>
                <c:pt idx="155">
                  <c:v>1821.25</c:v>
                </c:pt>
                <c:pt idx="156">
                  <c:v>1818.05</c:v>
                </c:pt>
                <c:pt idx="157">
                  <c:v>1805.5</c:v>
                </c:pt>
                <c:pt idx="158">
                  <c:v>1376.59</c:v>
                </c:pt>
                <c:pt idx="159">
                  <c:v>1371.3899999999999</c:v>
                </c:pt>
                <c:pt idx="160">
                  <c:v>285.53</c:v>
                </c:pt>
                <c:pt idx="161">
                  <c:v>105.23</c:v>
                </c:pt>
                <c:pt idx="162">
                  <c:v>96.03</c:v>
                </c:pt>
                <c:pt idx="163">
                  <c:v>178.91000000000003</c:v>
                </c:pt>
                <c:pt idx="164">
                  <c:v>1219.04</c:v>
                </c:pt>
                <c:pt idx="165">
                  <c:v>79.56</c:v>
                </c:pt>
                <c:pt idx="166">
                  <c:v>94.61</c:v>
                </c:pt>
                <c:pt idx="167">
                  <c:v>142.17</c:v>
                </c:pt>
                <c:pt idx="168">
                  <c:v>245.91</c:v>
                </c:pt>
                <c:pt idx="169">
                  <c:v>22.19</c:v>
                </c:pt>
                <c:pt idx="170">
                  <c:v>326.89</c:v>
                </c:pt>
                <c:pt idx="171">
                  <c:v>572.99</c:v>
                </c:pt>
                <c:pt idx="172">
                  <c:v>201.74</c:v>
                </c:pt>
                <c:pt idx="173">
                  <c:v>838.8299999999999</c:v>
                </c:pt>
                <c:pt idx="174">
                  <c:v>52.24</c:v>
                </c:pt>
                <c:pt idx="175">
                  <c:v>333.66</c:v>
                </c:pt>
                <c:pt idx="176">
                  <c:v>61.32000000000001</c:v>
                </c:pt>
                <c:pt idx="177">
                  <c:v>340.16</c:v>
                </c:pt>
                <c:pt idx="178">
                  <c:v>77.69</c:v>
                </c:pt>
                <c:pt idx="179">
                  <c:v>109.2</c:v>
                </c:pt>
                <c:pt idx="180">
                  <c:v>1693.79</c:v>
                </c:pt>
                <c:pt idx="181">
                  <c:v>818.28</c:v>
                </c:pt>
                <c:pt idx="182">
                  <c:v>674.09</c:v>
                </c:pt>
                <c:pt idx="183">
                  <c:v>319.7</c:v>
                </c:pt>
                <c:pt idx="184">
                  <c:v>460.6</c:v>
                </c:pt>
                <c:pt idx="185">
                  <c:v>626.84</c:v>
                </c:pt>
                <c:pt idx="186">
                  <c:v>996.45</c:v>
                </c:pt>
                <c:pt idx="187">
                  <c:v>692.25</c:v>
                </c:pt>
                <c:pt idx="188">
                  <c:v>864.36</c:v>
                </c:pt>
                <c:pt idx="189">
                  <c:v>853.25</c:v>
                </c:pt>
                <c:pt idx="190">
                  <c:v>841.93</c:v>
                </c:pt>
                <c:pt idx="191">
                  <c:v>1318.01</c:v>
                </c:pt>
                <c:pt idx="192">
                  <c:v>1009.27</c:v>
                </c:pt>
                <c:pt idx="193">
                  <c:v>8575.26</c:v>
                </c:pt>
                <c:pt idx="194">
                  <c:v>1518.43</c:v>
                </c:pt>
                <c:pt idx="195">
                  <c:v>1420.77</c:v>
                </c:pt>
                <c:pt idx="196">
                  <c:v>1680.52</c:v>
                </c:pt>
                <c:pt idx="197">
                  <c:v>59.81</c:v>
                </c:pt>
                <c:pt idx="198">
                  <c:v>188.42</c:v>
                </c:pt>
                <c:pt idx="199">
                  <c:v>152.45</c:v>
                </c:pt>
                <c:pt idx="200">
                  <c:v>183.56</c:v>
                </c:pt>
                <c:pt idx="201">
                  <c:v>185.04</c:v>
                </c:pt>
                <c:pt idx="202">
                  <c:v>146.32</c:v>
                </c:pt>
                <c:pt idx="203">
                  <c:v>79.3</c:v>
                </c:pt>
                <c:pt idx="204">
                  <c:v>134.67</c:v>
                </c:pt>
                <c:pt idx="205">
                  <c:v>126.39</c:v>
                </c:pt>
                <c:pt idx="206">
                  <c:v>124.87</c:v>
                </c:pt>
                <c:pt idx="207">
                  <c:v>73.6</c:v>
                </c:pt>
                <c:pt idx="208">
                  <c:v>153.48</c:v>
                </c:pt>
                <c:pt idx="209">
                  <c:v>42.72</c:v>
                </c:pt>
                <c:pt idx="210">
                  <c:v>76.63</c:v>
                </c:pt>
                <c:pt idx="211">
                  <c:v>114.57</c:v>
                </c:pt>
                <c:pt idx="212">
                  <c:v>119.44</c:v>
                </c:pt>
                <c:pt idx="213">
                  <c:v>102.97</c:v>
                </c:pt>
                <c:pt idx="214">
                  <c:v>140.24</c:v>
                </c:pt>
                <c:pt idx="215">
                  <c:v>77.25</c:v>
                </c:pt>
                <c:pt idx="216">
                  <c:v>392.65</c:v>
                </c:pt>
                <c:pt idx="217">
                  <c:v>397.72</c:v>
                </c:pt>
                <c:pt idx="218">
                  <c:v>395.18</c:v>
                </c:pt>
                <c:pt idx="219">
                  <c:v>396.78999999999996</c:v>
                </c:pt>
                <c:pt idx="220">
                  <c:v>81.08</c:v>
                </c:pt>
                <c:pt idx="221">
                  <c:v>108.39</c:v>
                </c:pt>
                <c:pt idx="222">
                  <c:v>3716.99</c:v>
                </c:pt>
                <c:pt idx="223">
                  <c:v>3703.67</c:v>
                </c:pt>
                <c:pt idx="224">
                  <c:v>381</c:v>
                </c:pt>
                <c:pt idx="225">
                  <c:v>387.59000000000003</c:v>
                </c:pt>
                <c:pt idx="226">
                  <c:v>370.78000000000003</c:v>
                </c:pt>
                <c:pt idx="227">
                  <c:v>100.55</c:v>
                </c:pt>
                <c:pt idx="228">
                  <c:v>3743.73</c:v>
                </c:pt>
                <c:pt idx="229">
                  <c:v>220.93</c:v>
                </c:pt>
                <c:pt idx="230">
                  <c:v>1788.23</c:v>
                </c:pt>
                <c:pt idx="231">
                  <c:v>86.33</c:v>
                </c:pt>
                <c:pt idx="232">
                  <c:v>1754.54</c:v>
                </c:pt>
                <c:pt idx="233">
                  <c:v>1769.6</c:v>
                </c:pt>
                <c:pt idx="234">
                  <c:v>1742.73</c:v>
                </c:pt>
                <c:pt idx="235">
                  <c:v>3358.0299999999997</c:v>
                </c:pt>
                <c:pt idx="236">
                  <c:v>3787.7999999999997</c:v>
                </c:pt>
                <c:pt idx="237">
                  <c:v>3986.2</c:v>
                </c:pt>
                <c:pt idx="238">
                  <c:v>223.54</c:v>
                </c:pt>
                <c:pt idx="240">
                  <c:v>359.65999999999997</c:v>
                </c:pt>
                <c:pt idx="241">
                  <c:v>258.75</c:v>
                </c:pt>
                <c:pt idx="242">
                  <c:v>366.76</c:v>
                </c:pt>
                <c:pt idx="243">
                  <c:v>34.62</c:v>
                </c:pt>
                <c:pt idx="244">
                  <c:v>183.78</c:v>
                </c:pt>
                <c:pt idx="245">
                  <c:v>312.27</c:v>
                </c:pt>
                <c:pt idx="246">
                  <c:v>317.91999999999996</c:v>
                </c:pt>
                <c:pt idx="247">
                  <c:v>321.91999999999996</c:v>
                </c:pt>
                <c:pt idx="248">
                  <c:v>350.12</c:v>
                </c:pt>
                <c:pt idx="249">
                  <c:v>182.92</c:v>
                </c:pt>
                <c:pt idx="250">
                  <c:v>22.87</c:v>
                </c:pt>
                <c:pt idx="251">
                  <c:v>231.41000000000003</c:v>
                </c:pt>
                <c:pt idx="252">
                  <c:v>3285.0299999999997</c:v>
                </c:pt>
                <c:pt idx="253">
                  <c:v>1833.6</c:v>
                </c:pt>
                <c:pt idx="254">
                  <c:v>3266.59</c:v>
                </c:pt>
                <c:pt idx="256">
                  <c:v>3840.4100000000003</c:v>
                </c:pt>
                <c:pt idx="258">
                  <c:v>233.02</c:v>
                </c:pt>
                <c:pt idx="259">
                  <c:v>102.30000000000001</c:v>
                </c:pt>
                <c:pt idx="260">
                  <c:v>100.59</c:v>
                </c:pt>
                <c:pt idx="261">
                  <c:v>736.13</c:v>
                </c:pt>
                <c:pt idx="262">
                  <c:v>749.25</c:v>
                </c:pt>
                <c:pt idx="263">
                  <c:v>93.9</c:v>
                </c:pt>
                <c:pt idx="264">
                  <c:v>105.12</c:v>
                </c:pt>
                <c:pt idx="265">
                  <c:v>93.71</c:v>
                </c:pt>
                <c:pt idx="266">
                  <c:v>56.08</c:v>
                </c:pt>
                <c:pt idx="267">
                  <c:v>102.55</c:v>
                </c:pt>
                <c:pt idx="268">
                  <c:v>75.74</c:v>
                </c:pt>
                <c:pt idx="269">
                  <c:v>3785.8500000000004</c:v>
                </c:pt>
                <c:pt idx="270">
                  <c:v>3722.27</c:v>
                </c:pt>
                <c:pt idx="271">
                  <c:v>1874.2800000000002</c:v>
                </c:pt>
                <c:pt idx="272">
                  <c:v>1695.98</c:v>
                </c:pt>
                <c:pt idx="273">
                  <c:v>1818.24</c:v>
                </c:pt>
                <c:pt idx="274">
                  <c:v>1802.09</c:v>
                </c:pt>
                <c:pt idx="275">
                  <c:v>11183.65</c:v>
                </c:pt>
                <c:pt idx="276">
                  <c:v>6186.55</c:v>
                </c:pt>
                <c:pt idx="277">
                  <c:v>9397.09</c:v>
                </c:pt>
                <c:pt idx="278">
                  <c:v>286.06</c:v>
                </c:pt>
                <c:pt idx="279">
                  <c:v>390.72</c:v>
                </c:pt>
                <c:pt idx="280">
                  <c:v>309.63</c:v>
                </c:pt>
                <c:pt idx="281">
                  <c:v>187.45</c:v>
                </c:pt>
                <c:pt idx="282">
                  <c:v>175.69</c:v>
                </c:pt>
                <c:pt idx="283">
                  <c:v>225.03</c:v>
                </c:pt>
                <c:pt idx="284">
                  <c:v>194.42000000000002</c:v>
                </c:pt>
                <c:pt idx="285">
                  <c:v>175.91</c:v>
                </c:pt>
                <c:pt idx="286">
                  <c:v>857.69</c:v>
                </c:pt>
                <c:pt idx="288">
                  <c:v>204.97</c:v>
                </c:pt>
                <c:pt idx="291">
                  <c:v>5399.0599999999995</c:v>
                </c:pt>
                <c:pt idx="292">
                  <c:v>6825.22</c:v>
                </c:pt>
                <c:pt idx="293">
                  <c:v>2470.92</c:v>
                </c:pt>
                <c:pt idx="294">
                  <c:v>3161.6200000000003</c:v>
                </c:pt>
                <c:pt idx="295">
                  <c:v>3931.43</c:v>
                </c:pt>
                <c:pt idx="297">
                  <c:v>3160.57</c:v>
                </c:pt>
                <c:pt idx="298">
                  <c:v>4006.3599999999997</c:v>
                </c:pt>
                <c:pt idx="299">
                  <c:v>2270.69</c:v>
                </c:pt>
                <c:pt idx="300">
                  <c:v>3077.06</c:v>
                </c:pt>
                <c:pt idx="301">
                  <c:v>1739.34</c:v>
                </c:pt>
                <c:pt idx="302">
                  <c:v>2257.03</c:v>
                </c:pt>
                <c:pt idx="303">
                  <c:v>4002.77</c:v>
                </c:pt>
                <c:pt idx="304">
                  <c:v>3061.79</c:v>
                </c:pt>
                <c:pt idx="305">
                  <c:v>1761.31</c:v>
                </c:pt>
                <c:pt idx="306">
                  <c:v>2254.66</c:v>
                </c:pt>
                <c:pt idx="307">
                  <c:v>4004.24</c:v>
                </c:pt>
                <c:pt idx="308">
                  <c:v>3069.92</c:v>
                </c:pt>
                <c:pt idx="309">
                  <c:v>844.98</c:v>
                </c:pt>
                <c:pt idx="310">
                  <c:v>3101.63</c:v>
                </c:pt>
                <c:pt idx="311">
                  <c:v>1757.23</c:v>
                </c:pt>
                <c:pt idx="312">
                  <c:v>2251.4900000000002</c:v>
                </c:pt>
                <c:pt idx="313">
                  <c:v>3984.21</c:v>
                </c:pt>
                <c:pt idx="314">
                  <c:v>3070.86</c:v>
                </c:pt>
                <c:pt idx="315">
                  <c:v>3086.11</c:v>
                </c:pt>
                <c:pt idx="316">
                  <c:v>1749.26</c:v>
                </c:pt>
                <c:pt idx="317">
                  <c:v>2251.24</c:v>
                </c:pt>
                <c:pt idx="318">
                  <c:v>2272.91</c:v>
                </c:pt>
                <c:pt idx="319">
                  <c:v>3997.26</c:v>
                </c:pt>
                <c:pt idx="320">
                  <c:v>3292.51</c:v>
                </c:pt>
                <c:pt idx="321">
                  <c:v>15993.92</c:v>
                </c:pt>
                <c:pt idx="322">
                  <c:v>69.24</c:v>
                </c:pt>
                <c:pt idx="323">
                  <c:v>815.71</c:v>
                </c:pt>
                <c:pt idx="324">
                  <c:v>824.94</c:v>
                </c:pt>
                <c:pt idx="326">
                  <c:v>76.37</c:v>
                </c:pt>
                <c:pt idx="328">
                  <c:v>175.04999999999998</c:v>
                </c:pt>
                <c:pt idx="329">
                  <c:v>4608.56</c:v>
                </c:pt>
                <c:pt idx="330">
                  <c:v>73.16</c:v>
                </c:pt>
                <c:pt idx="331">
                  <c:v>683.51</c:v>
                </c:pt>
                <c:pt idx="333">
                  <c:v>139.73</c:v>
                </c:pt>
                <c:pt idx="334">
                  <c:v>137.36</c:v>
                </c:pt>
                <c:pt idx="335">
                  <c:v>81.89</c:v>
                </c:pt>
                <c:pt idx="336">
                  <c:v>399.02</c:v>
                </c:pt>
                <c:pt idx="337">
                  <c:v>2232</c:v>
                </c:pt>
                <c:pt idx="338">
                  <c:v>2889.34</c:v>
                </c:pt>
                <c:pt idx="339">
                  <c:v>7949.41</c:v>
                </c:pt>
                <c:pt idx="340">
                  <c:v>7810.009999999999</c:v>
                </c:pt>
                <c:pt idx="341">
                  <c:v>8261.6</c:v>
                </c:pt>
                <c:pt idx="342">
                  <c:v>12421.66</c:v>
                </c:pt>
                <c:pt idx="343">
                  <c:v>5246.900000000001</c:v>
                </c:pt>
                <c:pt idx="344">
                  <c:v>7824.91</c:v>
                </c:pt>
                <c:pt idx="345">
                  <c:v>8470.529999999999</c:v>
                </c:pt>
                <c:pt idx="346">
                  <c:v>2944.17</c:v>
                </c:pt>
                <c:pt idx="347">
                  <c:v>9430.17</c:v>
                </c:pt>
                <c:pt idx="348">
                  <c:v>3081.8799999999997</c:v>
                </c:pt>
                <c:pt idx="349">
                  <c:v>67.66</c:v>
                </c:pt>
                <c:pt idx="350">
                  <c:v>8674.68</c:v>
                </c:pt>
                <c:pt idx="351">
                  <c:v>324.77</c:v>
                </c:pt>
                <c:pt idx="352">
                  <c:v>64</c:v>
                </c:pt>
                <c:pt idx="353">
                  <c:v>180.9</c:v>
                </c:pt>
                <c:pt idx="354">
                  <c:v>355.38</c:v>
                </c:pt>
                <c:pt idx="355">
                  <c:v>184.75</c:v>
                </c:pt>
                <c:pt idx="356">
                  <c:v>574.75</c:v>
                </c:pt>
                <c:pt idx="357">
                  <c:v>195.09</c:v>
                </c:pt>
                <c:pt idx="358">
                  <c:v>335.53</c:v>
                </c:pt>
                <c:pt idx="359">
                  <c:v>397.57</c:v>
                </c:pt>
                <c:pt idx="360">
                  <c:v>175.87</c:v>
                </c:pt>
                <c:pt idx="361">
                  <c:v>180.04</c:v>
                </c:pt>
                <c:pt idx="362">
                  <c:v>191.97</c:v>
                </c:pt>
                <c:pt idx="363">
                  <c:v>160.56</c:v>
                </c:pt>
                <c:pt idx="364">
                  <c:v>158.06</c:v>
                </c:pt>
                <c:pt idx="365">
                  <c:v>173.45999999999998</c:v>
                </c:pt>
                <c:pt idx="366">
                  <c:v>170.35</c:v>
                </c:pt>
                <c:pt idx="367">
                  <c:v>159.94</c:v>
                </c:pt>
                <c:pt idx="368">
                  <c:v>145.88</c:v>
                </c:pt>
                <c:pt idx="369">
                  <c:v>157</c:v>
                </c:pt>
                <c:pt idx="370">
                  <c:v>151.48</c:v>
                </c:pt>
                <c:pt idx="371">
                  <c:v>1180.85</c:v>
                </c:pt>
                <c:pt idx="372">
                  <c:v>176.49</c:v>
                </c:pt>
                <c:pt idx="373">
                  <c:v>115.56</c:v>
                </c:pt>
                <c:pt idx="374">
                  <c:v>78.96</c:v>
                </c:pt>
                <c:pt idx="375">
                  <c:v>545040.1599999999</c:v>
                </c:pt>
              </c:numCache>
            </c:numRef>
          </c:val>
        </c:ser>
        <c:ser>
          <c:idx val="3"/>
          <c:order val="3"/>
          <c:tx>
            <c:strRef>
              <c:f>'2021'!$F$3</c:f>
              <c:strCache>
                <c:ptCount val="1"/>
                <c:pt idx="0">
                  <c:v>Апрель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'2021'!$F$4:$F$379</c:f>
              <c:numCache>
                <c:ptCount val="376"/>
                <c:pt idx="0">
                  <c:v>65.95</c:v>
                </c:pt>
                <c:pt idx="1">
                  <c:v>762.31</c:v>
                </c:pt>
                <c:pt idx="3">
                  <c:v>199.54</c:v>
                </c:pt>
                <c:pt idx="5">
                  <c:v>467.96000000000004</c:v>
                </c:pt>
                <c:pt idx="6">
                  <c:v>2466.79</c:v>
                </c:pt>
                <c:pt idx="7">
                  <c:v>164.51</c:v>
                </c:pt>
                <c:pt idx="8">
                  <c:v>2751.21</c:v>
                </c:pt>
                <c:pt idx="9">
                  <c:v>2674.5600000000004</c:v>
                </c:pt>
                <c:pt idx="10">
                  <c:v>3365.73</c:v>
                </c:pt>
                <c:pt idx="11">
                  <c:v>3367.82</c:v>
                </c:pt>
                <c:pt idx="12">
                  <c:v>51.35</c:v>
                </c:pt>
                <c:pt idx="13">
                  <c:v>98.52000000000001</c:v>
                </c:pt>
                <c:pt idx="14">
                  <c:v>85.89</c:v>
                </c:pt>
                <c:pt idx="15">
                  <c:v>2615.46</c:v>
                </c:pt>
                <c:pt idx="16">
                  <c:v>330.19</c:v>
                </c:pt>
                <c:pt idx="18">
                  <c:v>32.4</c:v>
                </c:pt>
                <c:pt idx="19">
                  <c:v>1021.2099999999999</c:v>
                </c:pt>
                <c:pt idx="20">
                  <c:v>1000.07</c:v>
                </c:pt>
                <c:pt idx="21">
                  <c:v>675.54</c:v>
                </c:pt>
                <c:pt idx="22">
                  <c:v>72.63</c:v>
                </c:pt>
                <c:pt idx="23">
                  <c:v>95.32</c:v>
                </c:pt>
                <c:pt idx="24">
                  <c:v>2460.37</c:v>
                </c:pt>
                <c:pt idx="25">
                  <c:v>2392.54</c:v>
                </c:pt>
                <c:pt idx="26">
                  <c:v>1746.99</c:v>
                </c:pt>
                <c:pt idx="27">
                  <c:v>1762.17</c:v>
                </c:pt>
                <c:pt idx="28">
                  <c:v>842.6899999999999</c:v>
                </c:pt>
                <c:pt idx="29">
                  <c:v>848.24</c:v>
                </c:pt>
                <c:pt idx="30">
                  <c:v>3118.03</c:v>
                </c:pt>
                <c:pt idx="31">
                  <c:v>1202.85</c:v>
                </c:pt>
                <c:pt idx="32">
                  <c:v>2283.45</c:v>
                </c:pt>
                <c:pt idx="33">
                  <c:v>1250.6299999999999</c:v>
                </c:pt>
                <c:pt idx="34">
                  <c:v>1264.3400000000001</c:v>
                </c:pt>
                <c:pt idx="35">
                  <c:v>1177.8899999999999</c:v>
                </c:pt>
                <c:pt idx="36">
                  <c:v>466.22999999999996</c:v>
                </c:pt>
                <c:pt idx="37">
                  <c:v>1285.34</c:v>
                </c:pt>
                <c:pt idx="38">
                  <c:v>2431.68</c:v>
                </c:pt>
                <c:pt idx="39">
                  <c:v>161.44</c:v>
                </c:pt>
                <c:pt idx="40">
                  <c:v>146.68</c:v>
                </c:pt>
                <c:pt idx="41">
                  <c:v>2099.11</c:v>
                </c:pt>
                <c:pt idx="42">
                  <c:v>841.42</c:v>
                </c:pt>
                <c:pt idx="43">
                  <c:v>1780.43</c:v>
                </c:pt>
                <c:pt idx="44">
                  <c:v>299.77</c:v>
                </c:pt>
                <c:pt idx="45">
                  <c:v>467.88</c:v>
                </c:pt>
                <c:pt idx="46">
                  <c:v>156.46</c:v>
                </c:pt>
                <c:pt idx="47">
                  <c:v>624.23</c:v>
                </c:pt>
                <c:pt idx="48">
                  <c:v>478.3</c:v>
                </c:pt>
                <c:pt idx="49">
                  <c:v>474.37</c:v>
                </c:pt>
                <c:pt idx="50">
                  <c:v>145.07</c:v>
                </c:pt>
                <c:pt idx="51">
                  <c:v>470.16999999999996</c:v>
                </c:pt>
                <c:pt idx="52">
                  <c:v>1196.99</c:v>
                </c:pt>
                <c:pt idx="53">
                  <c:v>1182.48</c:v>
                </c:pt>
                <c:pt idx="54">
                  <c:v>2462.58</c:v>
                </c:pt>
                <c:pt idx="55">
                  <c:v>2243.45</c:v>
                </c:pt>
                <c:pt idx="56">
                  <c:v>1308.05</c:v>
                </c:pt>
                <c:pt idx="57">
                  <c:v>3924.79</c:v>
                </c:pt>
                <c:pt idx="59">
                  <c:v>578.94</c:v>
                </c:pt>
                <c:pt idx="60">
                  <c:v>3885.52</c:v>
                </c:pt>
                <c:pt idx="61">
                  <c:v>1837.2199999999998</c:v>
                </c:pt>
                <c:pt idx="62">
                  <c:v>1836.4099999999999</c:v>
                </c:pt>
                <c:pt idx="63">
                  <c:v>3999.61</c:v>
                </c:pt>
                <c:pt idx="64">
                  <c:v>3989.7</c:v>
                </c:pt>
                <c:pt idx="65">
                  <c:v>539.27</c:v>
                </c:pt>
                <c:pt idx="66">
                  <c:v>4026.09</c:v>
                </c:pt>
                <c:pt idx="67">
                  <c:v>171.75</c:v>
                </c:pt>
                <c:pt idx="68">
                  <c:v>101.91</c:v>
                </c:pt>
                <c:pt idx="69">
                  <c:v>439.49</c:v>
                </c:pt>
                <c:pt idx="70">
                  <c:v>399</c:v>
                </c:pt>
                <c:pt idx="71">
                  <c:v>151.82999999999998</c:v>
                </c:pt>
                <c:pt idx="72">
                  <c:v>112.58000000000001</c:v>
                </c:pt>
                <c:pt idx="74">
                  <c:v>75.83</c:v>
                </c:pt>
                <c:pt idx="75">
                  <c:v>72.27</c:v>
                </c:pt>
                <c:pt idx="76">
                  <c:v>166.7</c:v>
                </c:pt>
                <c:pt idx="77">
                  <c:v>63.46</c:v>
                </c:pt>
                <c:pt idx="78">
                  <c:v>104.43</c:v>
                </c:pt>
                <c:pt idx="79">
                  <c:v>85.44</c:v>
                </c:pt>
                <c:pt idx="80">
                  <c:v>1123.21</c:v>
                </c:pt>
                <c:pt idx="81">
                  <c:v>272.52</c:v>
                </c:pt>
                <c:pt idx="83">
                  <c:v>15894.65</c:v>
                </c:pt>
                <c:pt idx="84">
                  <c:v>3153.39</c:v>
                </c:pt>
                <c:pt idx="85">
                  <c:v>3130.1800000000003</c:v>
                </c:pt>
                <c:pt idx="86">
                  <c:v>3144.52</c:v>
                </c:pt>
                <c:pt idx="87">
                  <c:v>145.23000000000002</c:v>
                </c:pt>
                <c:pt idx="88">
                  <c:v>105.31</c:v>
                </c:pt>
                <c:pt idx="89">
                  <c:v>168.38</c:v>
                </c:pt>
                <c:pt idx="90">
                  <c:v>391.17</c:v>
                </c:pt>
                <c:pt idx="91">
                  <c:v>98.26</c:v>
                </c:pt>
                <c:pt idx="92">
                  <c:v>151.13</c:v>
                </c:pt>
                <c:pt idx="93">
                  <c:v>98.17</c:v>
                </c:pt>
                <c:pt idx="95">
                  <c:v>2603.25</c:v>
                </c:pt>
                <c:pt idx="96">
                  <c:v>1087.86</c:v>
                </c:pt>
                <c:pt idx="97">
                  <c:v>1555.51</c:v>
                </c:pt>
                <c:pt idx="98">
                  <c:v>1556.72</c:v>
                </c:pt>
                <c:pt idx="99">
                  <c:v>549.97</c:v>
                </c:pt>
                <c:pt idx="100">
                  <c:v>562.48</c:v>
                </c:pt>
                <c:pt idx="101">
                  <c:v>1081.45</c:v>
                </c:pt>
                <c:pt idx="102">
                  <c:v>1090.27</c:v>
                </c:pt>
                <c:pt idx="103">
                  <c:v>1088.28</c:v>
                </c:pt>
                <c:pt idx="104">
                  <c:v>729.79</c:v>
                </c:pt>
                <c:pt idx="105">
                  <c:v>1075.76</c:v>
                </c:pt>
                <c:pt idx="106">
                  <c:v>717.08</c:v>
                </c:pt>
                <c:pt idx="107">
                  <c:v>337.14</c:v>
                </c:pt>
                <c:pt idx="108">
                  <c:v>337.40000000000003</c:v>
                </c:pt>
                <c:pt idx="109">
                  <c:v>337.94</c:v>
                </c:pt>
                <c:pt idx="110">
                  <c:v>336.77</c:v>
                </c:pt>
                <c:pt idx="111">
                  <c:v>8132.27</c:v>
                </c:pt>
                <c:pt idx="112">
                  <c:v>3753.59</c:v>
                </c:pt>
                <c:pt idx="113">
                  <c:v>3693.1299999999997</c:v>
                </c:pt>
                <c:pt idx="114">
                  <c:v>3699.37</c:v>
                </c:pt>
                <c:pt idx="115">
                  <c:v>8400.42</c:v>
                </c:pt>
                <c:pt idx="118">
                  <c:v>195.8</c:v>
                </c:pt>
                <c:pt idx="119">
                  <c:v>89.63</c:v>
                </c:pt>
                <c:pt idx="120">
                  <c:v>113.47</c:v>
                </c:pt>
                <c:pt idx="121">
                  <c:v>97.1</c:v>
                </c:pt>
                <c:pt idx="123">
                  <c:v>84.64</c:v>
                </c:pt>
                <c:pt idx="124">
                  <c:v>94.97</c:v>
                </c:pt>
                <c:pt idx="125">
                  <c:v>89.62</c:v>
                </c:pt>
                <c:pt idx="126">
                  <c:v>114.45</c:v>
                </c:pt>
                <c:pt idx="127">
                  <c:v>61.59</c:v>
                </c:pt>
                <c:pt idx="128">
                  <c:v>326.99</c:v>
                </c:pt>
                <c:pt idx="129">
                  <c:v>136.44</c:v>
                </c:pt>
                <c:pt idx="130">
                  <c:v>92.83</c:v>
                </c:pt>
                <c:pt idx="131">
                  <c:v>89.57</c:v>
                </c:pt>
                <c:pt idx="132">
                  <c:v>269.72</c:v>
                </c:pt>
                <c:pt idx="133">
                  <c:v>9447.64</c:v>
                </c:pt>
                <c:pt idx="134">
                  <c:v>1751.53</c:v>
                </c:pt>
                <c:pt idx="135">
                  <c:v>850.26</c:v>
                </c:pt>
                <c:pt idx="136">
                  <c:v>847.9200000000001</c:v>
                </c:pt>
                <c:pt idx="137">
                  <c:v>2284.2200000000003</c:v>
                </c:pt>
                <c:pt idx="138">
                  <c:v>2272.89</c:v>
                </c:pt>
                <c:pt idx="139">
                  <c:v>1748.3</c:v>
                </c:pt>
                <c:pt idx="140">
                  <c:v>1786.09</c:v>
                </c:pt>
                <c:pt idx="141">
                  <c:v>1753.6399999999999</c:v>
                </c:pt>
                <c:pt idx="142">
                  <c:v>1768.8400000000001</c:v>
                </c:pt>
                <c:pt idx="143">
                  <c:v>8670.06</c:v>
                </c:pt>
                <c:pt idx="144">
                  <c:v>568.35</c:v>
                </c:pt>
                <c:pt idx="145">
                  <c:v>1374.0900000000001</c:v>
                </c:pt>
                <c:pt idx="146">
                  <c:v>1385.65</c:v>
                </c:pt>
                <c:pt idx="147">
                  <c:v>1363.85</c:v>
                </c:pt>
                <c:pt idx="148">
                  <c:v>554.89</c:v>
                </c:pt>
                <c:pt idx="149">
                  <c:v>555.55</c:v>
                </c:pt>
                <c:pt idx="150">
                  <c:v>555.19</c:v>
                </c:pt>
                <c:pt idx="151">
                  <c:v>560.07</c:v>
                </c:pt>
                <c:pt idx="152">
                  <c:v>553.3199999999999</c:v>
                </c:pt>
                <c:pt idx="153">
                  <c:v>1373.73</c:v>
                </c:pt>
                <c:pt idx="154">
                  <c:v>975.35</c:v>
                </c:pt>
                <c:pt idx="155">
                  <c:v>1821.25</c:v>
                </c:pt>
                <c:pt idx="156">
                  <c:v>1818.05</c:v>
                </c:pt>
                <c:pt idx="157">
                  <c:v>1805.5</c:v>
                </c:pt>
                <c:pt idx="158">
                  <c:v>1376.59</c:v>
                </c:pt>
                <c:pt idx="159">
                  <c:v>1371.3899999999999</c:v>
                </c:pt>
                <c:pt idx="160">
                  <c:v>285.53</c:v>
                </c:pt>
                <c:pt idx="161">
                  <c:v>105.23</c:v>
                </c:pt>
                <c:pt idx="162">
                  <c:v>96.03</c:v>
                </c:pt>
                <c:pt idx="163">
                  <c:v>178.91000000000003</c:v>
                </c:pt>
                <c:pt idx="164">
                  <c:v>1219.04</c:v>
                </c:pt>
                <c:pt idx="165">
                  <c:v>79.56</c:v>
                </c:pt>
                <c:pt idx="166">
                  <c:v>94.61</c:v>
                </c:pt>
                <c:pt idx="167">
                  <c:v>142.17</c:v>
                </c:pt>
                <c:pt idx="168">
                  <c:v>245.91</c:v>
                </c:pt>
                <c:pt idx="169">
                  <c:v>22.19</c:v>
                </c:pt>
                <c:pt idx="170">
                  <c:v>326.89</c:v>
                </c:pt>
                <c:pt idx="171">
                  <c:v>572.99</c:v>
                </c:pt>
                <c:pt idx="172">
                  <c:v>201.74</c:v>
                </c:pt>
                <c:pt idx="173">
                  <c:v>838.8299999999999</c:v>
                </c:pt>
                <c:pt idx="174">
                  <c:v>52.24</c:v>
                </c:pt>
                <c:pt idx="175">
                  <c:v>333.66</c:v>
                </c:pt>
                <c:pt idx="176">
                  <c:v>61.32000000000001</c:v>
                </c:pt>
                <c:pt idx="177">
                  <c:v>340.16</c:v>
                </c:pt>
                <c:pt idx="178">
                  <c:v>77.69</c:v>
                </c:pt>
                <c:pt idx="179">
                  <c:v>109.2</c:v>
                </c:pt>
                <c:pt idx="180">
                  <c:v>1693.79</c:v>
                </c:pt>
                <c:pt idx="181">
                  <c:v>818.28</c:v>
                </c:pt>
                <c:pt idx="182">
                  <c:v>674.09</c:v>
                </c:pt>
                <c:pt idx="183">
                  <c:v>319.7</c:v>
                </c:pt>
                <c:pt idx="184">
                  <c:v>460.6</c:v>
                </c:pt>
                <c:pt idx="185">
                  <c:v>626.84</c:v>
                </c:pt>
                <c:pt idx="186">
                  <c:v>996.45</c:v>
                </c:pt>
                <c:pt idx="187">
                  <c:v>692.25</c:v>
                </c:pt>
                <c:pt idx="188">
                  <c:v>864.36</c:v>
                </c:pt>
                <c:pt idx="189">
                  <c:v>853.25</c:v>
                </c:pt>
                <c:pt idx="190">
                  <c:v>841.93</c:v>
                </c:pt>
                <c:pt idx="191">
                  <c:v>1318.01</c:v>
                </c:pt>
                <c:pt idx="192">
                  <c:v>1009.27</c:v>
                </c:pt>
                <c:pt idx="193">
                  <c:v>8575.26</c:v>
                </c:pt>
                <c:pt idx="194">
                  <c:v>1518.43</c:v>
                </c:pt>
                <c:pt idx="195">
                  <c:v>1263.27</c:v>
                </c:pt>
                <c:pt idx="196">
                  <c:v>1680.52</c:v>
                </c:pt>
                <c:pt idx="197">
                  <c:v>59.81</c:v>
                </c:pt>
                <c:pt idx="198">
                  <c:v>188.42</c:v>
                </c:pt>
                <c:pt idx="199">
                  <c:v>152.45</c:v>
                </c:pt>
                <c:pt idx="200">
                  <c:v>183.56</c:v>
                </c:pt>
                <c:pt idx="201">
                  <c:v>185.04</c:v>
                </c:pt>
                <c:pt idx="202">
                  <c:v>146.32</c:v>
                </c:pt>
                <c:pt idx="203">
                  <c:v>79.3</c:v>
                </c:pt>
                <c:pt idx="204">
                  <c:v>134.67</c:v>
                </c:pt>
                <c:pt idx="205">
                  <c:v>126.39</c:v>
                </c:pt>
                <c:pt idx="206">
                  <c:v>124.87</c:v>
                </c:pt>
                <c:pt idx="207">
                  <c:v>73.6</c:v>
                </c:pt>
                <c:pt idx="208">
                  <c:v>153.48</c:v>
                </c:pt>
                <c:pt idx="209">
                  <c:v>42.72</c:v>
                </c:pt>
                <c:pt idx="210">
                  <c:v>76.63</c:v>
                </c:pt>
                <c:pt idx="211">
                  <c:v>114.57</c:v>
                </c:pt>
                <c:pt idx="212">
                  <c:v>119.44</c:v>
                </c:pt>
                <c:pt idx="213">
                  <c:v>102.97</c:v>
                </c:pt>
                <c:pt idx="214">
                  <c:v>140.24</c:v>
                </c:pt>
                <c:pt idx="215">
                  <c:v>77.25</c:v>
                </c:pt>
                <c:pt idx="216">
                  <c:v>392.65</c:v>
                </c:pt>
                <c:pt idx="217">
                  <c:v>397.72</c:v>
                </c:pt>
                <c:pt idx="218">
                  <c:v>395.18</c:v>
                </c:pt>
                <c:pt idx="219">
                  <c:v>396.52</c:v>
                </c:pt>
                <c:pt idx="220">
                  <c:v>81.08</c:v>
                </c:pt>
                <c:pt idx="221">
                  <c:v>108.39</c:v>
                </c:pt>
                <c:pt idx="222">
                  <c:v>3716.99</c:v>
                </c:pt>
                <c:pt idx="223">
                  <c:v>3703.67</c:v>
                </c:pt>
                <c:pt idx="224">
                  <c:v>381</c:v>
                </c:pt>
                <c:pt idx="225">
                  <c:v>387.59000000000003</c:v>
                </c:pt>
                <c:pt idx="226">
                  <c:v>370.78000000000003</c:v>
                </c:pt>
                <c:pt idx="227">
                  <c:v>345.73</c:v>
                </c:pt>
                <c:pt idx="228">
                  <c:v>3743.73</c:v>
                </c:pt>
                <c:pt idx="229">
                  <c:v>220.93</c:v>
                </c:pt>
                <c:pt idx="230">
                  <c:v>1788.23</c:v>
                </c:pt>
                <c:pt idx="231">
                  <c:v>86.33</c:v>
                </c:pt>
                <c:pt idx="232">
                  <c:v>1754.54</c:v>
                </c:pt>
                <c:pt idx="233">
                  <c:v>1769.6</c:v>
                </c:pt>
                <c:pt idx="234">
                  <c:v>1742.73</c:v>
                </c:pt>
                <c:pt idx="235">
                  <c:v>3358.0299999999997</c:v>
                </c:pt>
                <c:pt idx="236">
                  <c:v>3787.7999999999997</c:v>
                </c:pt>
                <c:pt idx="237">
                  <c:v>3986.2</c:v>
                </c:pt>
                <c:pt idx="238">
                  <c:v>223.54</c:v>
                </c:pt>
                <c:pt idx="240">
                  <c:v>359.65999999999997</c:v>
                </c:pt>
                <c:pt idx="241">
                  <c:v>258.75</c:v>
                </c:pt>
                <c:pt idx="242">
                  <c:v>366.76</c:v>
                </c:pt>
                <c:pt idx="243">
                  <c:v>34.62</c:v>
                </c:pt>
                <c:pt idx="244">
                  <c:v>183.78</c:v>
                </c:pt>
                <c:pt idx="245">
                  <c:v>312.27</c:v>
                </c:pt>
                <c:pt idx="246">
                  <c:v>317.91999999999996</c:v>
                </c:pt>
                <c:pt idx="247">
                  <c:v>321.91999999999996</c:v>
                </c:pt>
                <c:pt idx="248">
                  <c:v>350.12</c:v>
                </c:pt>
                <c:pt idx="249">
                  <c:v>182.92</c:v>
                </c:pt>
                <c:pt idx="250">
                  <c:v>22.87</c:v>
                </c:pt>
                <c:pt idx="251">
                  <c:v>231.41000000000003</c:v>
                </c:pt>
                <c:pt idx="252">
                  <c:v>3285.0299999999997</c:v>
                </c:pt>
                <c:pt idx="253">
                  <c:v>1833.6</c:v>
                </c:pt>
                <c:pt idx="254">
                  <c:v>3351.73</c:v>
                </c:pt>
                <c:pt idx="256">
                  <c:v>3840.4100000000003</c:v>
                </c:pt>
                <c:pt idx="258">
                  <c:v>233.02</c:v>
                </c:pt>
                <c:pt idx="259">
                  <c:v>102.30000000000001</c:v>
                </c:pt>
                <c:pt idx="260">
                  <c:v>100.59</c:v>
                </c:pt>
                <c:pt idx="261">
                  <c:v>736.13</c:v>
                </c:pt>
                <c:pt idx="262">
                  <c:v>749.25</c:v>
                </c:pt>
                <c:pt idx="263">
                  <c:v>102.53</c:v>
                </c:pt>
                <c:pt idx="264">
                  <c:v>105.12</c:v>
                </c:pt>
                <c:pt idx="265">
                  <c:v>93.71</c:v>
                </c:pt>
                <c:pt idx="266">
                  <c:v>56.08</c:v>
                </c:pt>
                <c:pt idx="267">
                  <c:v>102.55</c:v>
                </c:pt>
                <c:pt idx="268">
                  <c:v>75.74</c:v>
                </c:pt>
                <c:pt idx="269">
                  <c:v>3785.8500000000004</c:v>
                </c:pt>
                <c:pt idx="270">
                  <c:v>3722.27</c:v>
                </c:pt>
                <c:pt idx="271">
                  <c:v>1874.2800000000002</c:v>
                </c:pt>
                <c:pt idx="272">
                  <c:v>1695.98</c:v>
                </c:pt>
                <c:pt idx="273">
                  <c:v>1818.24</c:v>
                </c:pt>
                <c:pt idx="274">
                  <c:v>1802.09</c:v>
                </c:pt>
                <c:pt idx="275">
                  <c:v>11183.65</c:v>
                </c:pt>
                <c:pt idx="276">
                  <c:v>6186.55</c:v>
                </c:pt>
                <c:pt idx="277">
                  <c:v>9397.09</c:v>
                </c:pt>
                <c:pt idx="278">
                  <c:v>286.06</c:v>
                </c:pt>
                <c:pt idx="279">
                  <c:v>390.72</c:v>
                </c:pt>
                <c:pt idx="280">
                  <c:v>309.63</c:v>
                </c:pt>
                <c:pt idx="281">
                  <c:v>187.45</c:v>
                </c:pt>
                <c:pt idx="282">
                  <c:v>175.69</c:v>
                </c:pt>
                <c:pt idx="283">
                  <c:v>225.03</c:v>
                </c:pt>
                <c:pt idx="284">
                  <c:v>194.42000000000002</c:v>
                </c:pt>
                <c:pt idx="285">
                  <c:v>189.04</c:v>
                </c:pt>
                <c:pt idx="286">
                  <c:v>857.69</c:v>
                </c:pt>
                <c:pt idx="288">
                  <c:v>204.97</c:v>
                </c:pt>
                <c:pt idx="291">
                  <c:v>5399.0599999999995</c:v>
                </c:pt>
                <c:pt idx="292">
                  <c:v>6825.22</c:v>
                </c:pt>
                <c:pt idx="293">
                  <c:v>2470.92</c:v>
                </c:pt>
                <c:pt idx="294">
                  <c:v>3161.6200000000003</c:v>
                </c:pt>
                <c:pt idx="295">
                  <c:v>3931.43</c:v>
                </c:pt>
                <c:pt idx="297">
                  <c:v>3160.57</c:v>
                </c:pt>
                <c:pt idx="298">
                  <c:v>4006.3599999999997</c:v>
                </c:pt>
                <c:pt idx="299">
                  <c:v>2270.69</c:v>
                </c:pt>
                <c:pt idx="300">
                  <c:v>3077.06</c:v>
                </c:pt>
                <c:pt idx="301">
                  <c:v>1739.34</c:v>
                </c:pt>
                <c:pt idx="302">
                  <c:v>2257.03</c:v>
                </c:pt>
                <c:pt idx="303">
                  <c:v>4002.77</c:v>
                </c:pt>
                <c:pt idx="304">
                  <c:v>3061.79</c:v>
                </c:pt>
                <c:pt idx="305">
                  <c:v>1761.31</c:v>
                </c:pt>
                <c:pt idx="306">
                  <c:v>2254.66</c:v>
                </c:pt>
                <c:pt idx="307">
                  <c:v>4004.24</c:v>
                </c:pt>
                <c:pt idx="308">
                  <c:v>3069.92</c:v>
                </c:pt>
                <c:pt idx="309">
                  <c:v>844.98</c:v>
                </c:pt>
                <c:pt idx="310">
                  <c:v>3101.63</c:v>
                </c:pt>
                <c:pt idx="311">
                  <c:v>1757.23</c:v>
                </c:pt>
                <c:pt idx="312">
                  <c:v>2251.4900000000002</c:v>
                </c:pt>
                <c:pt idx="313">
                  <c:v>3984.21</c:v>
                </c:pt>
                <c:pt idx="314">
                  <c:v>3070.86</c:v>
                </c:pt>
                <c:pt idx="315">
                  <c:v>3086.11</c:v>
                </c:pt>
                <c:pt idx="316">
                  <c:v>1749.26</c:v>
                </c:pt>
                <c:pt idx="317">
                  <c:v>2251.24</c:v>
                </c:pt>
                <c:pt idx="318">
                  <c:v>2272.91</c:v>
                </c:pt>
                <c:pt idx="319">
                  <c:v>3997.26</c:v>
                </c:pt>
                <c:pt idx="320">
                  <c:v>3292.51</c:v>
                </c:pt>
                <c:pt idx="321">
                  <c:v>15993.92</c:v>
                </c:pt>
                <c:pt idx="322">
                  <c:v>69.24</c:v>
                </c:pt>
                <c:pt idx="323">
                  <c:v>815.71</c:v>
                </c:pt>
                <c:pt idx="324">
                  <c:v>824.94</c:v>
                </c:pt>
                <c:pt idx="326">
                  <c:v>76.37</c:v>
                </c:pt>
                <c:pt idx="328">
                  <c:v>175.04999999999998</c:v>
                </c:pt>
                <c:pt idx="329">
                  <c:v>4608.56</c:v>
                </c:pt>
                <c:pt idx="330">
                  <c:v>73.16</c:v>
                </c:pt>
                <c:pt idx="331">
                  <c:v>683.51</c:v>
                </c:pt>
                <c:pt idx="333">
                  <c:v>139.73</c:v>
                </c:pt>
                <c:pt idx="334">
                  <c:v>137.36</c:v>
                </c:pt>
                <c:pt idx="335">
                  <c:v>81.89</c:v>
                </c:pt>
                <c:pt idx="336">
                  <c:v>399.02</c:v>
                </c:pt>
                <c:pt idx="337">
                  <c:v>2232</c:v>
                </c:pt>
                <c:pt idx="338">
                  <c:v>2889.34</c:v>
                </c:pt>
                <c:pt idx="339">
                  <c:v>7949.41</c:v>
                </c:pt>
                <c:pt idx="340">
                  <c:v>7810.009999999999</c:v>
                </c:pt>
                <c:pt idx="341">
                  <c:v>8261.6</c:v>
                </c:pt>
                <c:pt idx="342">
                  <c:v>12421.65</c:v>
                </c:pt>
                <c:pt idx="343">
                  <c:v>5246.900000000001</c:v>
                </c:pt>
                <c:pt idx="344">
                  <c:v>7824.91</c:v>
                </c:pt>
                <c:pt idx="345">
                  <c:v>8470.529999999999</c:v>
                </c:pt>
                <c:pt idx="346">
                  <c:v>2944.17</c:v>
                </c:pt>
                <c:pt idx="347">
                  <c:v>9430.17</c:v>
                </c:pt>
                <c:pt idx="348">
                  <c:v>3081.8799999999997</c:v>
                </c:pt>
                <c:pt idx="349">
                  <c:v>67.66</c:v>
                </c:pt>
                <c:pt idx="350">
                  <c:v>8674.68</c:v>
                </c:pt>
                <c:pt idx="351">
                  <c:v>324.77</c:v>
                </c:pt>
                <c:pt idx="352">
                  <c:v>64</c:v>
                </c:pt>
                <c:pt idx="353">
                  <c:v>180.9</c:v>
                </c:pt>
                <c:pt idx="354">
                  <c:v>355.38</c:v>
                </c:pt>
                <c:pt idx="355">
                  <c:v>184.75</c:v>
                </c:pt>
                <c:pt idx="356">
                  <c:v>574.75</c:v>
                </c:pt>
                <c:pt idx="357">
                  <c:v>195.09</c:v>
                </c:pt>
                <c:pt idx="358">
                  <c:v>335.53</c:v>
                </c:pt>
                <c:pt idx="359">
                  <c:v>397.57</c:v>
                </c:pt>
                <c:pt idx="360">
                  <c:v>175.87</c:v>
                </c:pt>
                <c:pt idx="361">
                  <c:v>180.04</c:v>
                </c:pt>
                <c:pt idx="362">
                  <c:v>191.97</c:v>
                </c:pt>
                <c:pt idx="363">
                  <c:v>160.56</c:v>
                </c:pt>
                <c:pt idx="364">
                  <c:v>158.06</c:v>
                </c:pt>
                <c:pt idx="365">
                  <c:v>173.45999999999998</c:v>
                </c:pt>
                <c:pt idx="366">
                  <c:v>170.35</c:v>
                </c:pt>
                <c:pt idx="367">
                  <c:v>159.94</c:v>
                </c:pt>
                <c:pt idx="368">
                  <c:v>145.88</c:v>
                </c:pt>
                <c:pt idx="369">
                  <c:v>157</c:v>
                </c:pt>
                <c:pt idx="370">
                  <c:v>151.48</c:v>
                </c:pt>
                <c:pt idx="371">
                  <c:v>1180.85</c:v>
                </c:pt>
                <c:pt idx="372">
                  <c:v>176.49</c:v>
                </c:pt>
                <c:pt idx="373">
                  <c:v>115.56</c:v>
                </c:pt>
                <c:pt idx="374">
                  <c:v>78.96</c:v>
                </c:pt>
                <c:pt idx="375">
                  <c:v>546347.7599999999</c:v>
                </c:pt>
              </c:numCache>
            </c:numRef>
          </c:val>
        </c:ser>
        <c:ser>
          <c:idx val="4"/>
          <c:order val="4"/>
          <c:tx>
            <c:strRef>
              <c:f>'2021'!$G$3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'2021'!$G$4:$G$379</c:f>
              <c:numCache>
                <c:ptCount val="376"/>
                <c:pt idx="0">
                  <c:v>66.12</c:v>
                </c:pt>
                <c:pt idx="1">
                  <c:v>762.31</c:v>
                </c:pt>
                <c:pt idx="2">
                  <c:v>0</c:v>
                </c:pt>
                <c:pt idx="3">
                  <c:v>199.54</c:v>
                </c:pt>
                <c:pt idx="4">
                  <c:v>0</c:v>
                </c:pt>
                <c:pt idx="5">
                  <c:v>467.96000000000004</c:v>
                </c:pt>
                <c:pt idx="6">
                  <c:v>2466.79</c:v>
                </c:pt>
                <c:pt idx="7">
                  <c:v>164.51</c:v>
                </c:pt>
                <c:pt idx="8">
                  <c:v>2751.21</c:v>
                </c:pt>
                <c:pt idx="9">
                  <c:v>2674.5600000000004</c:v>
                </c:pt>
                <c:pt idx="10">
                  <c:v>3365.73</c:v>
                </c:pt>
                <c:pt idx="11">
                  <c:v>3367.82</c:v>
                </c:pt>
                <c:pt idx="12">
                  <c:v>48.5</c:v>
                </c:pt>
                <c:pt idx="13">
                  <c:v>101.37</c:v>
                </c:pt>
                <c:pt idx="14">
                  <c:v>85.89</c:v>
                </c:pt>
                <c:pt idx="15">
                  <c:v>2615.64</c:v>
                </c:pt>
                <c:pt idx="16">
                  <c:v>330.19</c:v>
                </c:pt>
                <c:pt idx="17">
                  <c:v>0</c:v>
                </c:pt>
                <c:pt idx="18">
                  <c:v>32.4</c:v>
                </c:pt>
                <c:pt idx="19">
                  <c:v>1021.2099999999999</c:v>
                </c:pt>
                <c:pt idx="20">
                  <c:v>1000.0699999999999</c:v>
                </c:pt>
                <c:pt idx="21">
                  <c:v>675.54</c:v>
                </c:pt>
                <c:pt idx="22">
                  <c:v>72.63</c:v>
                </c:pt>
                <c:pt idx="23">
                  <c:v>95.32</c:v>
                </c:pt>
                <c:pt idx="24">
                  <c:v>2460.37</c:v>
                </c:pt>
                <c:pt idx="25">
                  <c:v>2392.54</c:v>
                </c:pt>
                <c:pt idx="26">
                  <c:v>1746.99</c:v>
                </c:pt>
                <c:pt idx="27">
                  <c:v>1762.1699999999998</c:v>
                </c:pt>
                <c:pt idx="28">
                  <c:v>842.69</c:v>
                </c:pt>
                <c:pt idx="29">
                  <c:v>848.24</c:v>
                </c:pt>
                <c:pt idx="30">
                  <c:v>3118.0299999999997</c:v>
                </c:pt>
                <c:pt idx="31">
                  <c:v>1218.2</c:v>
                </c:pt>
                <c:pt idx="32">
                  <c:v>2283.45</c:v>
                </c:pt>
                <c:pt idx="33">
                  <c:v>1250.6299999999999</c:v>
                </c:pt>
                <c:pt idx="34">
                  <c:v>1264.3400000000001</c:v>
                </c:pt>
                <c:pt idx="35">
                  <c:v>1177.8899999999999</c:v>
                </c:pt>
                <c:pt idx="36">
                  <c:v>466.22999999999996</c:v>
                </c:pt>
                <c:pt idx="37">
                  <c:v>1285.34</c:v>
                </c:pt>
                <c:pt idx="38">
                  <c:v>2431.68</c:v>
                </c:pt>
                <c:pt idx="39">
                  <c:v>161.44</c:v>
                </c:pt>
                <c:pt idx="40">
                  <c:v>146.68</c:v>
                </c:pt>
                <c:pt idx="41">
                  <c:v>2099.1099999999997</c:v>
                </c:pt>
                <c:pt idx="42">
                  <c:v>841.42</c:v>
                </c:pt>
                <c:pt idx="43">
                  <c:v>1780.43</c:v>
                </c:pt>
                <c:pt idx="44">
                  <c:v>299.77</c:v>
                </c:pt>
                <c:pt idx="45">
                  <c:v>467.88</c:v>
                </c:pt>
                <c:pt idx="46">
                  <c:v>156.46</c:v>
                </c:pt>
                <c:pt idx="47">
                  <c:v>624.23</c:v>
                </c:pt>
                <c:pt idx="48">
                  <c:v>478.3</c:v>
                </c:pt>
                <c:pt idx="49">
                  <c:v>474.37</c:v>
                </c:pt>
                <c:pt idx="50">
                  <c:v>145.07</c:v>
                </c:pt>
                <c:pt idx="51">
                  <c:v>470.16999999999996</c:v>
                </c:pt>
                <c:pt idx="52">
                  <c:v>1196.99</c:v>
                </c:pt>
                <c:pt idx="53">
                  <c:v>1182.48</c:v>
                </c:pt>
                <c:pt idx="54">
                  <c:v>2462.58</c:v>
                </c:pt>
                <c:pt idx="55">
                  <c:v>2243.45</c:v>
                </c:pt>
                <c:pt idx="56">
                  <c:v>1308.05</c:v>
                </c:pt>
                <c:pt idx="57">
                  <c:v>3924.79</c:v>
                </c:pt>
                <c:pt idx="58">
                  <c:v>0</c:v>
                </c:pt>
                <c:pt idx="59">
                  <c:v>578.94</c:v>
                </c:pt>
                <c:pt idx="60">
                  <c:v>3885.52</c:v>
                </c:pt>
                <c:pt idx="61">
                  <c:v>1837.2199999999998</c:v>
                </c:pt>
                <c:pt idx="62">
                  <c:v>1836.4099999999999</c:v>
                </c:pt>
                <c:pt idx="63">
                  <c:v>3999.61</c:v>
                </c:pt>
                <c:pt idx="64">
                  <c:v>3989.7</c:v>
                </c:pt>
                <c:pt idx="65">
                  <c:v>539.27</c:v>
                </c:pt>
                <c:pt idx="66">
                  <c:v>4026.09</c:v>
                </c:pt>
                <c:pt idx="67">
                  <c:v>171.75</c:v>
                </c:pt>
                <c:pt idx="68">
                  <c:v>101.91</c:v>
                </c:pt>
                <c:pt idx="69">
                  <c:v>439.49</c:v>
                </c:pt>
                <c:pt idx="70">
                  <c:v>399</c:v>
                </c:pt>
                <c:pt idx="71">
                  <c:v>151.82999999999998</c:v>
                </c:pt>
                <c:pt idx="72">
                  <c:v>112.58000000000001</c:v>
                </c:pt>
                <c:pt idx="73">
                  <c:v>0</c:v>
                </c:pt>
                <c:pt idx="74">
                  <c:v>75.83</c:v>
                </c:pt>
                <c:pt idx="75">
                  <c:v>72.27</c:v>
                </c:pt>
                <c:pt idx="76">
                  <c:v>166.7</c:v>
                </c:pt>
                <c:pt idx="77">
                  <c:v>63.46</c:v>
                </c:pt>
                <c:pt idx="78">
                  <c:v>104.43</c:v>
                </c:pt>
                <c:pt idx="79">
                  <c:v>85.44</c:v>
                </c:pt>
                <c:pt idx="80">
                  <c:v>58.83</c:v>
                </c:pt>
                <c:pt idx="81">
                  <c:v>272.52</c:v>
                </c:pt>
                <c:pt idx="82">
                  <c:v>0</c:v>
                </c:pt>
                <c:pt idx="83">
                  <c:v>16750.61</c:v>
                </c:pt>
                <c:pt idx="84">
                  <c:v>3153.39</c:v>
                </c:pt>
                <c:pt idx="85">
                  <c:v>3130.1800000000003</c:v>
                </c:pt>
                <c:pt idx="86">
                  <c:v>3144.52</c:v>
                </c:pt>
                <c:pt idx="87">
                  <c:v>145.23000000000002</c:v>
                </c:pt>
                <c:pt idx="88">
                  <c:v>105.31</c:v>
                </c:pt>
                <c:pt idx="89">
                  <c:v>168.38</c:v>
                </c:pt>
                <c:pt idx="90">
                  <c:v>391.17</c:v>
                </c:pt>
                <c:pt idx="91">
                  <c:v>98.25999999999999</c:v>
                </c:pt>
                <c:pt idx="92">
                  <c:v>151.13</c:v>
                </c:pt>
                <c:pt idx="93">
                  <c:v>98.17</c:v>
                </c:pt>
                <c:pt idx="94">
                  <c:v>0</c:v>
                </c:pt>
                <c:pt idx="95">
                  <c:v>2603.25</c:v>
                </c:pt>
                <c:pt idx="96">
                  <c:v>1087.86</c:v>
                </c:pt>
                <c:pt idx="97">
                  <c:v>1555.51</c:v>
                </c:pt>
                <c:pt idx="98">
                  <c:v>1556.72</c:v>
                </c:pt>
                <c:pt idx="99">
                  <c:v>549.97</c:v>
                </c:pt>
                <c:pt idx="100">
                  <c:v>562.48</c:v>
                </c:pt>
                <c:pt idx="101">
                  <c:v>1081.45</c:v>
                </c:pt>
                <c:pt idx="102">
                  <c:v>1089.48</c:v>
                </c:pt>
                <c:pt idx="103">
                  <c:v>1088.28</c:v>
                </c:pt>
                <c:pt idx="104">
                  <c:v>729.7900000000001</c:v>
                </c:pt>
                <c:pt idx="105">
                  <c:v>1075.76</c:v>
                </c:pt>
                <c:pt idx="106">
                  <c:v>717.08</c:v>
                </c:pt>
                <c:pt idx="107">
                  <c:v>337.14</c:v>
                </c:pt>
                <c:pt idx="108">
                  <c:v>337.40000000000003</c:v>
                </c:pt>
                <c:pt idx="109">
                  <c:v>337.94</c:v>
                </c:pt>
                <c:pt idx="110">
                  <c:v>336.77</c:v>
                </c:pt>
                <c:pt idx="111">
                  <c:v>8132.27</c:v>
                </c:pt>
                <c:pt idx="112">
                  <c:v>3753.59</c:v>
                </c:pt>
                <c:pt idx="113">
                  <c:v>3693.1299999999997</c:v>
                </c:pt>
                <c:pt idx="114">
                  <c:v>3699.37</c:v>
                </c:pt>
                <c:pt idx="115">
                  <c:v>8400.42</c:v>
                </c:pt>
                <c:pt idx="116">
                  <c:v>0</c:v>
                </c:pt>
                <c:pt idx="117">
                  <c:v>0</c:v>
                </c:pt>
                <c:pt idx="118">
                  <c:v>195.8</c:v>
                </c:pt>
                <c:pt idx="119">
                  <c:v>89.63</c:v>
                </c:pt>
                <c:pt idx="120">
                  <c:v>113.47</c:v>
                </c:pt>
                <c:pt idx="121">
                  <c:v>97.1</c:v>
                </c:pt>
                <c:pt idx="122">
                  <c:v>0</c:v>
                </c:pt>
                <c:pt idx="123">
                  <c:v>84.64</c:v>
                </c:pt>
                <c:pt idx="124">
                  <c:v>94.97</c:v>
                </c:pt>
                <c:pt idx="125">
                  <c:v>89.62</c:v>
                </c:pt>
                <c:pt idx="126">
                  <c:v>114.45</c:v>
                </c:pt>
                <c:pt idx="127">
                  <c:v>61.59</c:v>
                </c:pt>
                <c:pt idx="128">
                  <c:v>326.99</c:v>
                </c:pt>
                <c:pt idx="129">
                  <c:v>136.44</c:v>
                </c:pt>
                <c:pt idx="130">
                  <c:v>92.83</c:v>
                </c:pt>
                <c:pt idx="131">
                  <c:v>89.57</c:v>
                </c:pt>
                <c:pt idx="132">
                  <c:v>269.72</c:v>
                </c:pt>
                <c:pt idx="133">
                  <c:v>9447.640000000001</c:v>
                </c:pt>
                <c:pt idx="134">
                  <c:v>1751.53</c:v>
                </c:pt>
                <c:pt idx="135">
                  <c:v>850.26</c:v>
                </c:pt>
                <c:pt idx="136">
                  <c:v>847.9200000000001</c:v>
                </c:pt>
                <c:pt idx="137">
                  <c:v>2284.2200000000003</c:v>
                </c:pt>
                <c:pt idx="138">
                  <c:v>2272.8900000000003</c:v>
                </c:pt>
                <c:pt idx="139">
                  <c:v>1748.3</c:v>
                </c:pt>
                <c:pt idx="140">
                  <c:v>1786.09</c:v>
                </c:pt>
                <c:pt idx="141">
                  <c:v>1753.6399999999999</c:v>
                </c:pt>
                <c:pt idx="142">
                  <c:v>1768.8400000000001</c:v>
                </c:pt>
                <c:pt idx="143">
                  <c:v>8670.06</c:v>
                </c:pt>
                <c:pt idx="144">
                  <c:v>568.35</c:v>
                </c:pt>
                <c:pt idx="145">
                  <c:v>1374.0900000000001</c:v>
                </c:pt>
                <c:pt idx="146">
                  <c:v>1385.65</c:v>
                </c:pt>
                <c:pt idx="147">
                  <c:v>1363.85</c:v>
                </c:pt>
                <c:pt idx="148">
                  <c:v>554.89</c:v>
                </c:pt>
                <c:pt idx="149">
                  <c:v>555.55</c:v>
                </c:pt>
                <c:pt idx="150">
                  <c:v>555.19</c:v>
                </c:pt>
                <c:pt idx="151">
                  <c:v>560.07</c:v>
                </c:pt>
                <c:pt idx="152">
                  <c:v>553.32</c:v>
                </c:pt>
                <c:pt idx="153">
                  <c:v>1373.73</c:v>
                </c:pt>
                <c:pt idx="154">
                  <c:v>975.35</c:v>
                </c:pt>
                <c:pt idx="155">
                  <c:v>1821.25</c:v>
                </c:pt>
                <c:pt idx="156">
                  <c:v>1818.05</c:v>
                </c:pt>
                <c:pt idx="157">
                  <c:v>1805.5</c:v>
                </c:pt>
                <c:pt idx="158">
                  <c:v>1376.59</c:v>
                </c:pt>
                <c:pt idx="159">
                  <c:v>1371.3899999999999</c:v>
                </c:pt>
                <c:pt idx="160">
                  <c:v>285.53000000000003</c:v>
                </c:pt>
                <c:pt idx="161">
                  <c:v>105.23</c:v>
                </c:pt>
                <c:pt idx="162">
                  <c:v>96.03</c:v>
                </c:pt>
                <c:pt idx="163">
                  <c:v>178.91000000000003</c:v>
                </c:pt>
                <c:pt idx="164">
                  <c:v>1219.04</c:v>
                </c:pt>
                <c:pt idx="165">
                  <c:v>79.56</c:v>
                </c:pt>
                <c:pt idx="166">
                  <c:v>94.61</c:v>
                </c:pt>
                <c:pt idx="167">
                  <c:v>142.17</c:v>
                </c:pt>
                <c:pt idx="168">
                  <c:v>245.91</c:v>
                </c:pt>
                <c:pt idx="169">
                  <c:v>22.19</c:v>
                </c:pt>
                <c:pt idx="170">
                  <c:v>326.89</c:v>
                </c:pt>
                <c:pt idx="171">
                  <c:v>572.99</c:v>
                </c:pt>
                <c:pt idx="172">
                  <c:v>201.74</c:v>
                </c:pt>
                <c:pt idx="173">
                  <c:v>838.8299999999999</c:v>
                </c:pt>
                <c:pt idx="174">
                  <c:v>52.24</c:v>
                </c:pt>
                <c:pt idx="175">
                  <c:v>333.66</c:v>
                </c:pt>
                <c:pt idx="176">
                  <c:v>61.32000000000001</c:v>
                </c:pt>
                <c:pt idx="177">
                  <c:v>340.16</c:v>
                </c:pt>
                <c:pt idx="178">
                  <c:v>77.69</c:v>
                </c:pt>
                <c:pt idx="179">
                  <c:v>109.2</c:v>
                </c:pt>
                <c:pt idx="180">
                  <c:v>1693.79</c:v>
                </c:pt>
                <c:pt idx="181">
                  <c:v>818.28</c:v>
                </c:pt>
                <c:pt idx="182">
                  <c:v>674.09</c:v>
                </c:pt>
                <c:pt idx="183">
                  <c:v>319.7</c:v>
                </c:pt>
                <c:pt idx="184">
                  <c:v>460.6</c:v>
                </c:pt>
                <c:pt idx="185">
                  <c:v>626.84</c:v>
                </c:pt>
                <c:pt idx="186">
                  <c:v>996.45</c:v>
                </c:pt>
                <c:pt idx="187">
                  <c:v>692.25</c:v>
                </c:pt>
                <c:pt idx="188">
                  <c:v>864.36</c:v>
                </c:pt>
                <c:pt idx="189">
                  <c:v>853.25</c:v>
                </c:pt>
                <c:pt idx="190">
                  <c:v>841.93</c:v>
                </c:pt>
                <c:pt idx="191">
                  <c:v>1318.01</c:v>
                </c:pt>
                <c:pt idx="192">
                  <c:v>1009.27</c:v>
                </c:pt>
                <c:pt idx="193">
                  <c:v>8575.26</c:v>
                </c:pt>
                <c:pt idx="194">
                  <c:v>1518.43</c:v>
                </c:pt>
                <c:pt idx="195">
                  <c:v>1263.27</c:v>
                </c:pt>
                <c:pt idx="196">
                  <c:v>1680.52</c:v>
                </c:pt>
                <c:pt idx="197">
                  <c:v>59.81</c:v>
                </c:pt>
                <c:pt idx="198">
                  <c:v>188.42</c:v>
                </c:pt>
                <c:pt idx="199">
                  <c:v>152.45</c:v>
                </c:pt>
                <c:pt idx="200">
                  <c:v>183.56</c:v>
                </c:pt>
                <c:pt idx="201">
                  <c:v>185.04</c:v>
                </c:pt>
                <c:pt idx="202">
                  <c:v>146.32</c:v>
                </c:pt>
                <c:pt idx="203">
                  <c:v>79.3</c:v>
                </c:pt>
                <c:pt idx="204">
                  <c:v>133.25</c:v>
                </c:pt>
                <c:pt idx="205">
                  <c:v>126.39</c:v>
                </c:pt>
                <c:pt idx="206">
                  <c:v>124.87</c:v>
                </c:pt>
                <c:pt idx="207">
                  <c:v>73.6</c:v>
                </c:pt>
                <c:pt idx="208">
                  <c:v>153.48</c:v>
                </c:pt>
                <c:pt idx="209">
                  <c:v>42.72</c:v>
                </c:pt>
                <c:pt idx="210">
                  <c:v>76.63</c:v>
                </c:pt>
                <c:pt idx="211">
                  <c:v>114.57</c:v>
                </c:pt>
                <c:pt idx="212">
                  <c:v>119.44</c:v>
                </c:pt>
                <c:pt idx="213">
                  <c:v>102.97</c:v>
                </c:pt>
                <c:pt idx="214">
                  <c:v>140.24</c:v>
                </c:pt>
                <c:pt idx="215">
                  <c:v>77.25</c:v>
                </c:pt>
                <c:pt idx="216">
                  <c:v>392.65</c:v>
                </c:pt>
                <c:pt idx="217">
                  <c:v>397.72</c:v>
                </c:pt>
                <c:pt idx="218">
                  <c:v>395.18</c:v>
                </c:pt>
                <c:pt idx="219">
                  <c:v>396.52</c:v>
                </c:pt>
                <c:pt idx="220">
                  <c:v>81.08</c:v>
                </c:pt>
                <c:pt idx="221">
                  <c:v>108.39</c:v>
                </c:pt>
                <c:pt idx="222">
                  <c:v>3716.99</c:v>
                </c:pt>
                <c:pt idx="223">
                  <c:v>3703.67</c:v>
                </c:pt>
                <c:pt idx="224">
                  <c:v>381</c:v>
                </c:pt>
                <c:pt idx="225">
                  <c:v>387.59000000000003</c:v>
                </c:pt>
                <c:pt idx="226">
                  <c:v>370.78000000000003</c:v>
                </c:pt>
                <c:pt idx="227">
                  <c:v>345.73</c:v>
                </c:pt>
                <c:pt idx="228">
                  <c:v>3743.73</c:v>
                </c:pt>
                <c:pt idx="229">
                  <c:v>220.93</c:v>
                </c:pt>
                <c:pt idx="230">
                  <c:v>1788.23</c:v>
                </c:pt>
                <c:pt idx="231">
                  <c:v>86.33</c:v>
                </c:pt>
                <c:pt idx="232">
                  <c:v>1754.54</c:v>
                </c:pt>
                <c:pt idx="233">
                  <c:v>1769.6</c:v>
                </c:pt>
                <c:pt idx="234">
                  <c:v>1742.73</c:v>
                </c:pt>
                <c:pt idx="235">
                  <c:v>3358.0299999999997</c:v>
                </c:pt>
                <c:pt idx="236">
                  <c:v>3787.7999999999997</c:v>
                </c:pt>
                <c:pt idx="237">
                  <c:v>3986.2000000000003</c:v>
                </c:pt>
                <c:pt idx="238">
                  <c:v>223.54</c:v>
                </c:pt>
                <c:pt idx="239">
                  <c:v>0</c:v>
                </c:pt>
                <c:pt idx="240">
                  <c:v>359.65999999999997</c:v>
                </c:pt>
                <c:pt idx="241">
                  <c:v>258.75</c:v>
                </c:pt>
                <c:pt idx="242">
                  <c:v>366.76</c:v>
                </c:pt>
                <c:pt idx="243">
                  <c:v>34.62</c:v>
                </c:pt>
                <c:pt idx="244">
                  <c:v>183.78</c:v>
                </c:pt>
                <c:pt idx="245">
                  <c:v>312.27</c:v>
                </c:pt>
                <c:pt idx="246">
                  <c:v>317.91999999999996</c:v>
                </c:pt>
                <c:pt idx="247">
                  <c:v>321.92</c:v>
                </c:pt>
                <c:pt idx="248">
                  <c:v>350.12</c:v>
                </c:pt>
                <c:pt idx="249">
                  <c:v>182.92</c:v>
                </c:pt>
                <c:pt idx="250">
                  <c:v>22.87</c:v>
                </c:pt>
                <c:pt idx="251">
                  <c:v>231.41000000000003</c:v>
                </c:pt>
                <c:pt idx="252">
                  <c:v>3285.0299999999997</c:v>
                </c:pt>
                <c:pt idx="253">
                  <c:v>1833.6</c:v>
                </c:pt>
                <c:pt idx="254">
                  <c:v>3266.59</c:v>
                </c:pt>
                <c:pt idx="255">
                  <c:v>0</c:v>
                </c:pt>
                <c:pt idx="256">
                  <c:v>3840.41</c:v>
                </c:pt>
                <c:pt idx="257">
                  <c:v>0</c:v>
                </c:pt>
                <c:pt idx="258">
                  <c:v>233.01999999999998</c:v>
                </c:pt>
                <c:pt idx="259">
                  <c:v>102.30000000000001</c:v>
                </c:pt>
                <c:pt idx="260">
                  <c:v>100.59</c:v>
                </c:pt>
                <c:pt idx="261">
                  <c:v>736.13</c:v>
                </c:pt>
                <c:pt idx="262">
                  <c:v>749.25</c:v>
                </c:pt>
                <c:pt idx="263">
                  <c:v>102.53</c:v>
                </c:pt>
                <c:pt idx="264">
                  <c:v>105.12</c:v>
                </c:pt>
                <c:pt idx="265">
                  <c:v>93.71</c:v>
                </c:pt>
                <c:pt idx="266">
                  <c:v>56.08</c:v>
                </c:pt>
                <c:pt idx="267">
                  <c:v>102.55</c:v>
                </c:pt>
                <c:pt idx="268">
                  <c:v>75.74</c:v>
                </c:pt>
                <c:pt idx="269">
                  <c:v>3785.85</c:v>
                </c:pt>
                <c:pt idx="270">
                  <c:v>3722.27</c:v>
                </c:pt>
                <c:pt idx="271">
                  <c:v>1874.2800000000002</c:v>
                </c:pt>
                <c:pt idx="272">
                  <c:v>1695.98</c:v>
                </c:pt>
                <c:pt idx="273">
                  <c:v>1818.24</c:v>
                </c:pt>
                <c:pt idx="274">
                  <c:v>1802.09</c:v>
                </c:pt>
                <c:pt idx="275">
                  <c:v>11183.65</c:v>
                </c:pt>
                <c:pt idx="276">
                  <c:v>6186.55</c:v>
                </c:pt>
                <c:pt idx="277">
                  <c:v>9397.09</c:v>
                </c:pt>
                <c:pt idx="278">
                  <c:v>286.06</c:v>
                </c:pt>
                <c:pt idx="279">
                  <c:v>390.72</c:v>
                </c:pt>
                <c:pt idx="280">
                  <c:v>309.63</c:v>
                </c:pt>
                <c:pt idx="281">
                  <c:v>187.45</c:v>
                </c:pt>
                <c:pt idx="282">
                  <c:v>175.69</c:v>
                </c:pt>
                <c:pt idx="283">
                  <c:v>225.03</c:v>
                </c:pt>
                <c:pt idx="284">
                  <c:v>194.42000000000002</c:v>
                </c:pt>
                <c:pt idx="285">
                  <c:v>189.04000000000002</c:v>
                </c:pt>
                <c:pt idx="286">
                  <c:v>857.69</c:v>
                </c:pt>
                <c:pt idx="287">
                  <c:v>0</c:v>
                </c:pt>
                <c:pt idx="288">
                  <c:v>204.97</c:v>
                </c:pt>
                <c:pt idx="289">
                  <c:v>0</c:v>
                </c:pt>
                <c:pt idx="290">
                  <c:v>0</c:v>
                </c:pt>
                <c:pt idx="291">
                  <c:v>5399.0599999999995</c:v>
                </c:pt>
                <c:pt idx="292">
                  <c:v>6825.22</c:v>
                </c:pt>
                <c:pt idx="293">
                  <c:v>2470.92</c:v>
                </c:pt>
                <c:pt idx="294">
                  <c:v>3161.6200000000003</c:v>
                </c:pt>
                <c:pt idx="295">
                  <c:v>3931.43</c:v>
                </c:pt>
                <c:pt idx="296">
                  <c:v>0</c:v>
                </c:pt>
                <c:pt idx="297">
                  <c:v>3160.57</c:v>
                </c:pt>
                <c:pt idx="298">
                  <c:v>4006.3599999999997</c:v>
                </c:pt>
                <c:pt idx="299">
                  <c:v>2270.69</c:v>
                </c:pt>
                <c:pt idx="300">
                  <c:v>3077.06</c:v>
                </c:pt>
                <c:pt idx="301">
                  <c:v>1739.34</c:v>
                </c:pt>
                <c:pt idx="302">
                  <c:v>2257.03</c:v>
                </c:pt>
                <c:pt idx="303">
                  <c:v>4002.77</c:v>
                </c:pt>
                <c:pt idx="304">
                  <c:v>3061.79</c:v>
                </c:pt>
                <c:pt idx="305">
                  <c:v>1761.31</c:v>
                </c:pt>
                <c:pt idx="306">
                  <c:v>2254.66</c:v>
                </c:pt>
                <c:pt idx="307">
                  <c:v>4004.24</c:v>
                </c:pt>
                <c:pt idx="308">
                  <c:v>3069.92</c:v>
                </c:pt>
                <c:pt idx="309">
                  <c:v>844.98</c:v>
                </c:pt>
                <c:pt idx="310">
                  <c:v>3101.63</c:v>
                </c:pt>
                <c:pt idx="311">
                  <c:v>1757.23</c:v>
                </c:pt>
                <c:pt idx="312">
                  <c:v>2251.4900000000002</c:v>
                </c:pt>
                <c:pt idx="313">
                  <c:v>3984.21</c:v>
                </c:pt>
                <c:pt idx="314">
                  <c:v>3070.86</c:v>
                </c:pt>
                <c:pt idx="315">
                  <c:v>3086.11</c:v>
                </c:pt>
                <c:pt idx="316">
                  <c:v>1749.26</c:v>
                </c:pt>
                <c:pt idx="317">
                  <c:v>2251.08</c:v>
                </c:pt>
                <c:pt idx="318">
                  <c:v>2272.9100000000003</c:v>
                </c:pt>
                <c:pt idx="319">
                  <c:v>3997.26</c:v>
                </c:pt>
                <c:pt idx="320">
                  <c:v>3292.51</c:v>
                </c:pt>
                <c:pt idx="321">
                  <c:v>15993.92</c:v>
                </c:pt>
                <c:pt idx="322">
                  <c:v>69.24</c:v>
                </c:pt>
                <c:pt idx="323">
                  <c:v>815.71</c:v>
                </c:pt>
                <c:pt idx="324">
                  <c:v>824.94</c:v>
                </c:pt>
                <c:pt idx="325">
                  <c:v>0</c:v>
                </c:pt>
                <c:pt idx="326">
                  <c:v>76.37</c:v>
                </c:pt>
                <c:pt idx="327">
                  <c:v>0</c:v>
                </c:pt>
                <c:pt idx="328">
                  <c:v>175.04999999999998</c:v>
                </c:pt>
                <c:pt idx="329">
                  <c:v>4608.56</c:v>
                </c:pt>
                <c:pt idx="330">
                  <c:v>73.16</c:v>
                </c:pt>
                <c:pt idx="331">
                  <c:v>683.51</c:v>
                </c:pt>
                <c:pt idx="332">
                  <c:v>0</c:v>
                </c:pt>
                <c:pt idx="333">
                  <c:v>139.73</c:v>
                </c:pt>
                <c:pt idx="334">
                  <c:v>137.36</c:v>
                </c:pt>
                <c:pt idx="335">
                  <c:v>81.89</c:v>
                </c:pt>
                <c:pt idx="336">
                  <c:v>399.02</c:v>
                </c:pt>
                <c:pt idx="337">
                  <c:v>2232</c:v>
                </c:pt>
                <c:pt idx="338">
                  <c:v>2889.34</c:v>
                </c:pt>
                <c:pt idx="339">
                  <c:v>7949.41</c:v>
                </c:pt>
                <c:pt idx="340">
                  <c:v>7810.009999999999</c:v>
                </c:pt>
                <c:pt idx="341">
                  <c:v>8261.6</c:v>
                </c:pt>
                <c:pt idx="342">
                  <c:v>12421.65</c:v>
                </c:pt>
                <c:pt idx="343">
                  <c:v>5246.900000000001</c:v>
                </c:pt>
                <c:pt idx="344">
                  <c:v>7824.91</c:v>
                </c:pt>
                <c:pt idx="345">
                  <c:v>8470.529999999999</c:v>
                </c:pt>
                <c:pt idx="346">
                  <c:v>2944.17</c:v>
                </c:pt>
                <c:pt idx="347">
                  <c:v>9430.17</c:v>
                </c:pt>
                <c:pt idx="348">
                  <c:v>3081.8799999999997</c:v>
                </c:pt>
                <c:pt idx="349">
                  <c:v>67.66</c:v>
                </c:pt>
                <c:pt idx="350">
                  <c:v>8674.68</c:v>
                </c:pt>
                <c:pt idx="351">
                  <c:v>324.77</c:v>
                </c:pt>
                <c:pt idx="352">
                  <c:v>64</c:v>
                </c:pt>
                <c:pt idx="353">
                  <c:v>180.9</c:v>
                </c:pt>
                <c:pt idx="354">
                  <c:v>355.38</c:v>
                </c:pt>
                <c:pt idx="355">
                  <c:v>184.75</c:v>
                </c:pt>
                <c:pt idx="356">
                  <c:v>574.75</c:v>
                </c:pt>
                <c:pt idx="357">
                  <c:v>195.09</c:v>
                </c:pt>
                <c:pt idx="358">
                  <c:v>335.53</c:v>
                </c:pt>
                <c:pt idx="359">
                  <c:v>397.57</c:v>
                </c:pt>
                <c:pt idx="360">
                  <c:v>175.87</c:v>
                </c:pt>
                <c:pt idx="361">
                  <c:v>180.04</c:v>
                </c:pt>
                <c:pt idx="362">
                  <c:v>191.97</c:v>
                </c:pt>
                <c:pt idx="363">
                  <c:v>160.56</c:v>
                </c:pt>
                <c:pt idx="364">
                  <c:v>158.06</c:v>
                </c:pt>
                <c:pt idx="365">
                  <c:v>173.45999999999998</c:v>
                </c:pt>
                <c:pt idx="366">
                  <c:v>170.35</c:v>
                </c:pt>
                <c:pt idx="367">
                  <c:v>159.94</c:v>
                </c:pt>
                <c:pt idx="368">
                  <c:v>145.88</c:v>
                </c:pt>
                <c:pt idx="369">
                  <c:v>157</c:v>
                </c:pt>
                <c:pt idx="370">
                  <c:v>151.48</c:v>
                </c:pt>
                <c:pt idx="371">
                  <c:v>1180.85</c:v>
                </c:pt>
                <c:pt idx="372">
                  <c:v>176.49</c:v>
                </c:pt>
                <c:pt idx="373">
                  <c:v>115.56</c:v>
                </c:pt>
                <c:pt idx="374">
                  <c:v>78.96</c:v>
                </c:pt>
                <c:pt idx="375">
                  <c:v>546067.53</c:v>
                </c:pt>
              </c:numCache>
            </c:numRef>
          </c:val>
        </c:ser>
        <c:ser>
          <c:idx val="5"/>
          <c:order val="5"/>
          <c:tx>
            <c:strRef>
              <c:f>'2021'!$H$3</c:f>
              <c:strCache>
                <c:ptCount val="1"/>
                <c:pt idx="0">
                  <c:v>Июнь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'2021'!$H$4:$H$379</c:f>
              <c:numCache>
                <c:ptCount val="376"/>
                <c:pt idx="0">
                  <c:v>66.12</c:v>
                </c:pt>
                <c:pt idx="1">
                  <c:v>762.31</c:v>
                </c:pt>
                <c:pt idx="2">
                  <c:v>0</c:v>
                </c:pt>
                <c:pt idx="3">
                  <c:v>199.54</c:v>
                </c:pt>
                <c:pt idx="4">
                  <c:v>0</c:v>
                </c:pt>
                <c:pt idx="5">
                  <c:v>467.96000000000004</c:v>
                </c:pt>
                <c:pt idx="6">
                  <c:v>2466.7900000000004</c:v>
                </c:pt>
                <c:pt idx="7">
                  <c:v>164.51</c:v>
                </c:pt>
                <c:pt idx="8">
                  <c:v>2751.21</c:v>
                </c:pt>
                <c:pt idx="9">
                  <c:v>2674.5600000000004</c:v>
                </c:pt>
                <c:pt idx="10">
                  <c:v>3365.73</c:v>
                </c:pt>
                <c:pt idx="11">
                  <c:v>3367.82</c:v>
                </c:pt>
                <c:pt idx="12">
                  <c:v>51.35</c:v>
                </c:pt>
                <c:pt idx="13">
                  <c:v>98.52000000000001</c:v>
                </c:pt>
                <c:pt idx="14">
                  <c:v>85.89</c:v>
                </c:pt>
                <c:pt idx="15">
                  <c:v>2615.64</c:v>
                </c:pt>
                <c:pt idx="16">
                  <c:v>330.19</c:v>
                </c:pt>
                <c:pt idx="17">
                  <c:v>0</c:v>
                </c:pt>
                <c:pt idx="18">
                  <c:v>32.4</c:v>
                </c:pt>
                <c:pt idx="19">
                  <c:v>1021.2099999999999</c:v>
                </c:pt>
                <c:pt idx="20">
                  <c:v>1000.0699999999999</c:v>
                </c:pt>
                <c:pt idx="21">
                  <c:v>675.54</c:v>
                </c:pt>
                <c:pt idx="22">
                  <c:v>72.63</c:v>
                </c:pt>
                <c:pt idx="23">
                  <c:v>95.32</c:v>
                </c:pt>
                <c:pt idx="24">
                  <c:v>2460.37</c:v>
                </c:pt>
                <c:pt idx="25">
                  <c:v>2392.54</c:v>
                </c:pt>
                <c:pt idx="26">
                  <c:v>1746.99</c:v>
                </c:pt>
                <c:pt idx="27">
                  <c:v>1762.1699999999998</c:v>
                </c:pt>
                <c:pt idx="28">
                  <c:v>842.69</c:v>
                </c:pt>
                <c:pt idx="29">
                  <c:v>848.24</c:v>
                </c:pt>
                <c:pt idx="30">
                  <c:v>3118.0299999999997</c:v>
                </c:pt>
                <c:pt idx="31">
                  <c:v>1202.8500000000001</c:v>
                </c:pt>
                <c:pt idx="32">
                  <c:v>2283.45</c:v>
                </c:pt>
                <c:pt idx="33">
                  <c:v>1250.6299999999999</c:v>
                </c:pt>
                <c:pt idx="34">
                  <c:v>1264.3400000000001</c:v>
                </c:pt>
                <c:pt idx="35">
                  <c:v>1177.8899999999999</c:v>
                </c:pt>
                <c:pt idx="36">
                  <c:v>475.96</c:v>
                </c:pt>
                <c:pt idx="37">
                  <c:v>1285.34</c:v>
                </c:pt>
                <c:pt idx="38">
                  <c:v>2431.69</c:v>
                </c:pt>
                <c:pt idx="39">
                  <c:v>161.44</c:v>
                </c:pt>
                <c:pt idx="40">
                  <c:v>146.68</c:v>
                </c:pt>
                <c:pt idx="41">
                  <c:v>2099.1099999999997</c:v>
                </c:pt>
                <c:pt idx="42">
                  <c:v>841.42</c:v>
                </c:pt>
                <c:pt idx="43">
                  <c:v>1780.43</c:v>
                </c:pt>
                <c:pt idx="44">
                  <c:v>299.77</c:v>
                </c:pt>
                <c:pt idx="45">
                  <c:v>467.88</c:v>
                </c:pt>
                <c:pt idx="46">
                  <c:v>156.46</c:v>
                </c:pt>
                <c:pt idx="47">
                  <c:v>624.23</c:v>
                </c:pt>
                <c:pt idx="48">
                  <c:v>478.3</c:v>
                </c:pt>
                <c:pt idx="49">
                  <c:v>474.37</c:v>
                </c:pt>
                <c:pt idx="50">
                  <c:v>145.07</c:v>
                </c:pt>
                <c:pt idx="51">
                  <c:v>470.16999999999996</c:v>
                </c:pt>
                <c:pt idx="52">
                  <c:v>1196.99</c:v>
                </c:pt>
                <c:pt idx="53">
                  <c:v>1182.48</c:v>
                </c:pt>
                <c:pt idx="54">
                  <c:v>2462.58</c:v>
                </c:pt>
                <c:pt idx="55">
                  <c:v>2243.45</c:v>
                </c:pt>
                <c:pt idx="56">
                  <c:v>1308.05</c:v>
                </c:pt>
                <c:pt idx="57">
                  <c:v>3924.79</c:v>
                </c:pt>
                <c:pt idx="58">
                  <c:v>0</c:v>
                </c:pt>
                <c:pt idx="59">
                  <c:v>578.94</c:v>
                </c:pt>
                <c:pt idx="60">
                  <c:v>3885.52</c:v>
                </c:pt>
                <c:pt idx="61">
                  <c:v>1837.2199999999998</c:v>
                </c:pt>
                <c:pt idx="62">
                  <c:v>1836.4099999999999</c:v>
                </c:pt>
                <c:pt idx="63">
                  <c:v>3999.61</c:v>
                </c:pt>
                <c:pt idx="64">
                  <c:v>3989.7</c:v>
                </c:pt>
                <c:pt idx="65">
                  <c:v>539.27</c:v>
                </c:pt>
                <c:pt idx="66">
                  <c:v>4026.09</c:v>
                </c:pt>
                <c:pt idx="67">
                  <c:v>171.75</c:v>
                </c:pt>
                <c:pt idx="68">
                  <c:v>101.91</c:v>
                </c:pt>
                <c:pt idx="69">
                  <c:v>439.49</c:v>
                </c:pt>
                <c:pt idx="70">
                  <c:v>399</c:v>
                </c:pt>
                <c:pt idx="71">
                  <c:v>151.82999999999998</c:v>
                </c:pt>
                <c:pt idx="72">
                  <c:v>112.58000000000001</c:v>
                </c:pt>
                <c:pt idx="73">
                  <c:v>0</c:v>
                </c:pt>
                <c:pt idx="74">
                  <c:v>75.83</c:v>
                </c:pt>
                <c:pt idx="75">
                  <c:v>72.27</c:v>
                </c:pt>
                <c:pt idx="76">
                  <c:v>166.7</c:v>
                </c:pt>
                <c:pt idx="77">
                  <c:v>63.46</c:v>
                </c:pt>
                <c:pt idx="78">
                  <c:v>104.43</c:v>
                </c:pt>
                <c:pt idx="79">
                  <c:v>85.44</c:v>
                </c:pt>
                <c:pt idx="80">
                  <c:v>58.83</c:v>
                </c:pt>
                <c:pt idx="81">
                  <c:v>272.52</c:v>
                </c:pt>
                <c:pt idx="82">
                  <c:v>0</c:v>
                </c:pt>
                <c:pt idx="83">
                  <c:v>15894.65</c:v>
                </c:pt>
                <c:pt idx="84">
                  <c:v>3153.39</c:v>
                </c:pt>
                <c:pt idx="85">
                  <c:v>3130.1800000000003</c:v>
                </c:pt>
                <c:pt idx="86">
                  <c:v>3144.52</c:v>
                </c:pt>
                <c:pt idx="87">
                  <c:v>145.23000000000002</c:v>
                </c:pt>
                <c:pt idx="88">
                  <c:v>105.31</c:v>
                </c:pt>
                <c:pt idx="89">
                  <c:v>168.38</c:v>
                </c:pt>
                <c:pt idx="90">
                  <c:v>391.17</c:v>
                </c:pt>
                <c:pt idx="91">
                  <c:v>98.25999999999999</c:v>
                </c:pt>
                <c:pt idx="92">
                  <c:v>151.13</c:v>
                </c:pt>
                <c:pt idx="93">
                  <c:v>98.17</c:v>
                </c:pt>
                <c:pt idx="94">
                  <c:v>0</c:v>
                </c:pt>
                <c:pt idx="95">
                  <c:v>2603.25</c:v>
                </c:pt>
                <c:pt idx="96">
                  <c:v>1087.86</c:v>
                </c:pt>
                <c:pt idx="97">
                  <c:v>1555.51</c:v>
                </c:pt>
                <c:pt idx="98">
                  <c:v>1556.72</c:v>
                </c:pt>
                <c:pt idx="99">
                  <c:v>549.97</c:v>
                </c:pt>
                <c:pt idx="100">
                  <c:v>562.48</c:v>
                </c:pt>
                <c:pt idx="101">
                  <c:v>1081.45</c:v>
                </c:pt>
                <c:pt idx="102">
                  <c:v>1089.48</c:v>
                </c:pt>
                <c:pt idx="103">
                  <c:v>1088.28</c:v>
                </c:pt>
                <c:pt idx="104">
                  <c:v>729.7900000000001</c:v>
                </c:pt>
                <c:pt idx="105">
                  <c:v>1075.76</c:v>
                </c:pt>
                <c:pt idx="106">
                  <c:v>717.08</c:v>
                </c:pt>
                <c:pt idx="107">
                  <c:v>337.14</c:v>
                </c:pt>
                <c:pt idx="108">
                  <c:v>337.40000000000003</c:v>
                </c:pt>
                <c:pt idx="109">
                  <c:v>337.94</c:v>
                </c:pt>
                <c:pt idx="110">
                  <c:v>336.77</c:v>
                </c:pt>
                <c:pt idx="111">
                  <c:v>8132.27</c:v>
                </c:pt>
                <c:pt idx="112">
                  <c:v>3753.59</c:v>
                </c:pt>
                <c:pt idx="113">
                  <c:v>3693.1299999999997</c:v>
                </c:pt>
                <c:pt idx="114">
                  <c:v>3699.37</c:v>
                </c:pt>
                <c:pt idx="115">
                  <c:v>8400.42</c:v>
                </c:pt>
                <c:pt idx="116">
                  <c:v>0</c:v>
                </c:pt>
                <c:pt idx="117">
                  <c:v>0</c:v>
                </c:pt>
                <c:pt idx="118">
                  <c:v>195.8</c:v>
                </c:pt>
                <c:pt idx="119">
                  <c:v>89.63</c:v>
                </c:pt>
                <c:pt idx="120">
                  <c:v>113.47</c:v>
                </c:pt>
                <c:pt idx="121">
                  <c:v>97.1</c:v>
                </c:pt>
                <c:pt idx="122">
                  <c:v>0</c:v>
                </c:pt>
                <c:pt idx="123">
                  <c:v>84.64</c:v>
                </c:pt>
                <c:pt idx="124">
                  <c:v>94.97</c:v>
                </c:pt>
                <c:pt idx="125">
                  <c:v>89.62</c:v>
                </c:pt>
                <c:pt idx="126">
                  <c:v>114.45</c:v>
                </c:pt>
                <c:pt idx="127">
                  <c:v>61.59</c:v>
                </c:pt>
                <c:pt idx="128">
                  <c:v>326.99</c:v>
                </c:pt>
                <c:pt idx="129">
                  <c:v>136.44</c:v>
                </c:pt>
                <c:pt idx="130">
                  <c:v>92.83</c:v>
                </c:pt>
                <c:pt idx="131">
                  <c:v>89.57</c:v>
                </c:pt>
                <c:pt idx="132">
                  <c:v>269.72</c:v>
                </c:pt>
                <c:pt idx="133">
                  <c:v>9447.640000000001</c:v>
                </c:pt>
                <c:pt idx="134">
                  <c:v>1751.53</c:v>
                </c:pt>
                <c:pt idx="135">
                  <c:v>850.26</c:v>
                </c:pt>
                <c:pt idx="136">
                  <c:v>847.9200000000001</c:v>
                </c:pt>
                <c:pt idx="137">
                  <c:v>2284.2200000000003</c:v>
                </c:pt>
                <c:pt idx="138">
                  <c:v>2272.8900000000003</c:v>
                </c:pt>
                <c:pt idx="139">
                  <c:v>1748.3</c:v>
                </c:pt>
                <c:pt idx="140">
                  <c:v>1786.09</c:v>
                </c:pt>
                <c:pt idx="141">
                  <c:v>1753.6399999999999</c:v>
                </c:pt>
                <c:pt idx="142">
                  <c:v>1768.8400000000001</c:v>
                </c:pt>
                <c:pt idx="143">
                  <c:v>8670.06</c:v>
                </c:pt>
                <c:pt idx="144">
                  <c:v>568.35</c:v>
                </c:pt>
                <c:pt idx="145">
                  <c:v>1374.0900000000001</c:v>
                </c:pt>
                <c:pt idx="146">
                  <c:v>1385.65</c:v>
                </c:pt>
                <c:pt idx="147">
                  <c:v>1363.85</c:v>
                </c:pt>
                <c:pt idx="148">
                  <c:v>554.89</c:v>
                </c:pt>
                <c:pt idx="149">
                  <c:v>555.55</c:v>
                </c:pt>
                <c:pt idx="150">
                  <c:v>555.19</c:v>
                </c:pt>
                <c:pt idx="151">
                  <c:v>560.07</c:v>
                </c:pt>
                <c:pt idx="152">
                  <c:v>553.32</c:v>
                </c:pt>
                <c:pt idx="153">
                  <c:v>1373.73</c:v>
                </c:pt>
                <c:pt idx="154">
                  <c:v>975.35</c:v>
                </c:pt>
                <c:pt idx="155">
                  <c:v>1821.25</c:v>
                </c:pt>
                <c:pt idx="156">
                  <c:v>1775.95</c:v>
                </c:pt>
                <c:pt idx="157">
                  <c:v>1805.5</c:v>
                </c:pt>
                <c:pt idx="158">
                  <c:v>1376.59</c:v>
                </c:pt>
                <c:pt idx="159">
                  <c:v>1371.3899999999999</c:v>
                </c:pt>
                <c:pt idx="160">
                  <c:v>285.53000000000003</c:v>
                </c:pt>
                <c:pt idx="161">
                  <c:v>105.23</c:v>
                </c:pt>
                <c:pt idx="162">
                  <c:v>96.03</c:v>
                </c:pt>
                <c:pt idx="163">
                  <c:v>178.91000000000003</c:v>
                </c:pt>
                <c:pt idx="164">
                  <c:v>1219.04</c:v>
                </c:pt>
                <c:pt idx="165">
                  <c:v>79.56</c:v>
                </c:pt>
                <c:pt idx="166">
                  <c:v>35.69</c:v>
                </c:pt>
                <c:pt idx="167">
                  <c:v>142.17</c:v>
                </c:pt>
                <c:pt idx="168">
                  <c:v>245.91</c:v>
                </c:pt>
                <c:pt idx="169">
                  <c:v>22.19</c:v>
                </c:pt>
                <c:pt idx="170">
                  <c:v>326.89</c:v>
                </c:pt>
                <c:pt idx="171">
                  <c:v>631.91</c:v>
                </c:pt>
                <c:pt idx="172">
                  <c:v>201.74</c:v>
                </c:pt>
                <c:pt idx="173">
                  <c:v>838.8299999999999</c:v>
                </c:pt>
                <c:pt idx="174">
                  <c:v>52.24</c:v>
                </c:pt>
                <c:pt idx="175">
                  <c:v>333.66</c:v>
                </c:pt>
                <c:pt idx="176">
                  <c:v>62.400000000000006</c:v>
                </c:pt>
                <c:pt idx="177">
                  <c:v>340.16</c:v>
                </c:pt>
                <c:pt idx="178">
                  <c:v>77.69</c:v>
                </c:pt>
                <c:pt idx="179">
                  <c:v>109.2</c:v>
                </c:pt>
                <c:pt idx="180">
                  <c:v>1693.79</c:v>
                </c:pt>
                <c:pt idx="181">
                  <c:v>818.28</c:v>
                </c:pt>
                <c:pt idx="182">
                  <c:v>674.09</c:v>
                </c:pt>
                <c:pt idx="183">
                  <c:v>319.7</c:v>
                </c:pt>
                <c:pt idx="184">
                  <c:v>490.12</c:v>
                </c:pt>
                <c:pt idx="185">
                  <c:v>626.84</c:v>
                </c:pt>
                <c:pt idx="186">
                  <c:v>996.45</c:v>
                </c:pt>
                <c:pt idx="187">
                  <c:v>692.25</c:v>
                </c:pt>
                <c:pt idx="188">
                  <c:v>864.36</c:v>
                </c:pt>
                <c:pt idx="189">
                  <c:v>853.25</c:v>
                </c:pt>
                <c:pt idx="190">
                  <c:v>841.93</c:v>
                </c:pt>
                <c:pt idx="191">
                  <c:v>1318.01</c:v>
                </c:pt>
                <c:pt idx="192">
                  <c:v>1009.27</c:v>
                </c:pt>
                <c:pt idx="193">
                  <c:v>8575.26</c:v>
                </c:pt>
                <c:pt idx="194">
                  <c:v>1518.43</c:v>
                </c:pt>
                <c:pt idx="195">
                  <c:v>1263.27</c:v>
                </c:pt>
                <c:pt idx="196">
                  <c:v>1680.52</c:v>
                </c:pt>
                <c:pt idx="197">
                  <c:v>59.81</c:v>
                </c:pt>
                <c:pt idx="198">
                  <c:v>188.42</c:v>
                </c:pt>
                <c:pt idx="199">
                  <c:v>152.45</c:v>
                </c:pt>
                <c:pt idx="200">
                  <c:v>183.56</c:v>
                </c:pt>
                <c:pt idx="201">
                  <c:v>185.04</c:v>
                </c:pt>
                <c:pt idx="202">
                  <c:v>146.32</c:v>
                </c:pt>
                <c:pt idx="203">
                  <c:v>79.3</c:v>
                </c:pt>
                <c:pt idx="204">
                  <c:v>133.25</c:v>
                </c:pt>
                <c:pt idx="205">
                  <c:v>126.39</c:v>
                </c:pt>
                <c:pt idx="206">
                  <c:v>124.87</c:v>
                </c:pt>
                <c:pt idx="207">
                  <c:v>73.6</c:v>
                </c:pt>
                <c:pt idx="208">
                  <c:v>153.48</c:v>
                </c:pt>
                <c:pt idx="209">
                  <c:v>42.72</c:v>
                </c:pt>
                <c:pt idx="210">
                  <c:v>76.63</c:v>
                </c:pt>
                <c:pt idx="211">
                  <c:v>114.57</c:v>
                </c:pt>
                <c:pt idx="212">
                  <c:v>119.44</c:v>
                </c:pt>
                <c:pt idx="213">
                  <c:v>102.97</c:v>
                </c:pt>
                <c:pt idx="214">
                  <c:v>140.24</c:v>
                </c:pt>
                <c:pt idx="215">
                  <c:v>77.25</c:v>
                </c:pt>
                <c:pt idx="216">
                  <c:v>392.65</c:v>
                </c:pt>
                <c:pt idx="217">
                  <c:v>397.72</c:v>
                </c:pt>
                <c:pt idx="218">
                  <c:v>395.17999999999995</c:v>
                </c:pt>
                <c:pt idx="219">
                  <c:v>396.52</c:v>
                </c:pt>
                <c:pt idx="220">
                  <c:v>81.08</c:v>
                </c:pt>
                <c:pt idx="221">
                  <c:v>108.39</c:v>
                </c:pt>
                <c:pt idx="222">
                  <c:v>3716.99</c:v>
                </c:pt>
                <c:pt idx="223">
                  <c:v>3703.67</c:v>
                </c:pt>
                <c:pt idx="224">
                  <c:v>381</c:v>
                </c:pt>
                <c:pt idx="225">
                  <c:v>387.59000000000003</c:v>
                </c:pt>
                <c:pt idx="226">
                  <c:v>370.78000000000003</c:v>
                </c:pt>
                <c:pt idx="227">
                  <c:v>345.73</c:v>
                </c:pt>
                <c:pt idx="228">
                  <c:v>3743.73</c:v>
                </c:pt>
                <c:pt idx="229">
                  <c:v>220.93</c:v>
                </c:pt>
                <c:pt idx="230">
                  <c:v>1788.23</c:v>
                </c:pt>
                <c:pt idx="231">
                  <c:v>86.33</c:v>
                </c:pt>
                <c:pt idx="232">
                  <c:v>1754.54</c:v>
                </c:pt>
                <c:pt idx="233">
                  <c:v>1769.6</c:v>
                </c:pt>
                <c:pt idx="234">
                  <c:v>1742.73</c:v>
                </c:pt>
                <c:pt idx="235">
                  <c:v>3358.0299999999997</c:v>
                </c:pt>
                <c:pt idx="236">
                  <c:v>3787.7999999999997</c:v>
                </c:pt>
                <c:pt idx="237">
                  <c:v>3986.2000000000003</c:v>
                </c:pt>
                <c:pt idx="238">
                  <c:v>223.54</c:v>
                </c:pt>
                <c:pt idx="239">
                  <c:v>0</c:v>
                </c:pt>
                <c:pt idx="240">
                  <c:v>359.65999999999997</c:v>
                </c:pt>
                <c:pt idx="241">
                  <c:v>258.75</c:v>
                </c:pt>
                <c:pt idx="242">
                  <c:v>366.76</c:v>
                </c:pt>
                <c:pt idx="243">
                  <c:v>34.62</c:v>
                </c:pt>
                <c:pt idx="244">
                  <c:v>183.78</c:v>
                </c:pt>
                <c:pt idx="245">
                  <c:v>312.27</c:v>
                </c:pt>
                <c:pt idx="246">
                  <c:v>317.91999999999996</c:v>
                </c:pt>
                <c:pt idx="247">
                  <c:v>321.92</c:v>
                </c:pt>
                <c:pt idx="248">
                  <c:v>350.12</c:v>
                </c:pt>
                <c:pt idx="249">
                  <c:v>182.92</c:v>
                </c:pt>
                <c:pt idx="250">
                  <c:v>22.87</c:v>
                </c:pt>
                <c:pt idx="251">
                  <c:v>231.41000000000003</c:v>
                </c:pt>
                <c:pt idx="252">
                  <c:v>3285.0299999999997</c:v>
                </c:pt>
                <c:pt idx="253">
                  <c:v>1782.76</c:v>
                </c:pt>
                <c:pt idx="254">
                  <c:v>3266.59</c:v>
                </c:pt>
                <c:pt idx="255">
                  <c:v>0</c:v>
                </c:pt>
                <c:pt idx="256">
                  <c:v>3840.41</c:v>
                </c:pt>
                <c:pt idx="257">
                  <c:v>0</c:v>
                </c:pt>
                <c:pt idx="258">
                  <c:v>233.01999999999998</c:v>
                </c:pt>
                <c:pt idx="259">
                  <c:v>102.30000000000001</c:v>
                </c:pt>
                <c:pt idx="260">
                  <c:v>100.59</c:v>
                </c:pt>
                <c:pt idx="261">
                  <c:v>736.13</c:v>
                </c:pt>
                <c:pt idx="262">
                  <c:v>749.25</c:v>
                </c:pt>
                <c:pt idx="263">
                  <c:v>102.53</c:v>
                </c:pt>
                <c:pt idx="264">
                  <c:v>105.12</c:v>
                </c:pt>
                <c:pt idx="265">
                  <c:v>93.71</c:v>
                </c:pt>
                <c:pt idx="266">
                  <c:v>56.08</c:v>
                </c:pt>
                <c:pt idx="267">
                  <c:v>102.55</c:v>
                </c:pt>
                <c:pt idx="268">
                  <c:v>75.74</c:v>
                </c:pt>
                <c:pt idx="269">
                  <c:v>3785.85</c:v>
                </c:pt>
                <c:pt idx="270">
                  <c:v>3722.27</c:v>
                </c:pt>
                <c:pt idx="271">
                  <c:v>1874.2800000000002</c:v>
                </c:pt>
                <c:pt idx="272">
                  <c:v>1695.98</c:v>
                </c:pt>
                <c:pt idx="273">
                  <c:v>1818.24</c:v>
                </c:pt>
                <c:pt idx="274">
                  <c:v>1802.09</c:v>
                </c:pt>
                <c:pt idx="275">
                  <c:v>11183.65</c:v>
                </c:pt>
                <c:pt idx="276">
                  <c:v>6186.55</c:v>
                </c:pt>
                <c:pt idx="277">
                  <c:v>9397.09</c:v>
                </c:pt>
                <c:pt idx="278">
                  <c:v>286.06</c:v>
                </c:pt>
                <c:pt idx="279">
                  <c:v>390.72</c:v>
                </c:pt>
                <c:pt idx="280">
                  <c:v>309.63</c:v>
                </c:pt>
                <c:pt idx="281">
                  <c:v>187.45</c:v>
                </c:pt>
                <c:pt idx="282">
                  <c:v>175.69</c:v>
                </c:pt>
                <c:pt idx="283">
                  <c:v>225.03</c:v>
                </c:pt>
                <c:pt idx="284">
                  <c:v>194.42000000000002</c:v>
                </c:pt>
                <c:pt idx="285">
                  <c:v>189.04000000000002</c:v>
                </c:pt>
                <c:pt idx="286">
                  <c:v>857.69</c:v>
                </c:pt>
                <c:pt idx="287">
                  <c:v>0</c:v>
                </c:pt>
                <c:pt idx="288">
                  <c:v>204.97</c:v>
                </c:pt>
                <c:pt idx="289">
                  <c:v>0</c:v>
                </c:pt>
                <c:pt idx="290">
                  <c:v>0</c:v>
                </c:pt>
                <c:pt idx="291">
                  <c:v>5399.0599999999995</c:v>
                </c:pt>
                <c:pt idx="292">
                  <c:v>6825.22</c:v>
                </c:pt>
                <c:pt idx="293">
                  <c:v>2470.92</c:v>
                </c:pt>
                <c:pt idx="294">
                  <c:v>3161.6200000000003</c:v>
                </c:pt>
                <c:pt idx="295">
                  <c:v>3931.43</c:v>
                </c:pt>
                <c:pt idx="296">
                  <c:v>0</c:v>
                </c:pt>
                <c:pt idx="297">
                  <c:v>3160.57</c:v>
                </c:pt>
                <c:pt idx="298">
                  <c:v>4006.3599999999997</c:v>
                </c:pt>
                <c:pt idx="299">
                  <c:v>2270.69</c:v>
                </c:pt>
                <c:pt idx="300">
                  <c:v>3077.06</c:v>
                </c:pt>
                <c:pt idx="301">
                  <c:v>1739.34</c:v>
                </c:pt>
                <c:pt idx="302">
                  <c:v>2257.03</c:v>
                </c:pt>
                <c:pt idx="303">
                  <c:v>4002.77</c:v>
                </c:pt>
                <c:pt idx="304">
                  <c:v>3061.79</c:v>
                </c:pt>
                <c:pt idx="305">
                  <c:v>1761.31</c:v>
                </c:pt>
                <c:pt idx="306">
                  <c:v>2254.66</c:v>
                </c:pt>
                <c:pt idx="307">
                  <c:v>4004.24</c:v>
                </c:pt>
                <c:pt idx="308">
                  <c:v>3069.92</c:v>
                </c:pt>
                <c:pt idx="309">
                  <c:v>844.98</c:v>
                </c:pt>
                <c:pt idx="310">
                  <c:v>3101.63</c:v>
                </c:pt>
                <c:pt idx="311">
                  <c:v>1757.23</c:v>
                </c:pt>
                <c:pt idx="312">
                  <c:v>2251.4900000000002</c:v>
                </c:pt>
                <c:pt idx="313">
                  <c:v>3984.21</c:v>
                </c:pt>
                <c:pt idx="314">
                  <c:v>3070.86</c:v>
                </c:pt>
                <c:pt idx="315">
                  <c:v>3086.11</c:v>
                </c:pt>
                <c:pt idx="316">
                  <c:v>1749.26</c:v>
                </c:pt>
                <c:pt idx="317">
                  <c:v>2251.08</c:v>
                </c:pt>
                <c:pt idx="318">
                  <c:v>2272.9100000000003</c:v>
                </c:pt>
                <c:pt idx="319">
                  <c:v>3997.26</c:v>
                </c:pt>
                <c:pt idx="320">
                  <c:v>3292.51</c:v>
                </c:pt>
                <c:pt idx="321">
                  <c:v>15993.92</c:v>
                </c:pt>
                <c:pt idx="322">
                  <c:v>69.24</c:v>
                </c:pt>
                <c:pt idx="323">
                  <c:v>815.71</c:v>
                </c:pt>
                <c:pt idx="324">
                  <c:v>824.94</c:v>
                </c:pt>
                <c:pt idx="325">
                  <c:v>0</c:v>
                </c:pt>
                <c:pt idx="326">
                  <c:v>76.37</c:v>
                </c:pt>
                <c:pt idx="327">
                  <c:v>0</c:v>
                </c:pt>
                <c:pt idx="328">
                  <c:v>175.04999999999998</c:v>
                </c:pt>
                <c:pt idx="329">
                  <c:v>4608.56</c:v>
                </c:pt>
                <c:pt idx="330">
                  <c:v>73.16</c:v>
                </c:pt>
                <c:pt idx="331">
                  <c:v>683.51</c:v>
                </c:pt>
                <c:pt idx="332">
                  <c:v>0</c:v>
                </c:pt>
                <c:pt idx="333">
                  <c:v>139.73</c:v>
                </c:pt>
                <c:pt idx="334">
                  <c:v>137.36</c:v>
                </c:pt>
                <c:pt idx="335">
                  <c:v>81.89</c:v>
                </c:pt>
                <c:pt idx="336">
                  <c:v>399.02</c:v>
                </c:pt>
                <c:pt idx="337">
                  <c:v>2232</c:v>
                </c:pt>
                <c:pt idx="338">
                  <c:v>2889.34</c:v>
                </c:pt>
                <c:pt idx="339">
                  <c:v>7949.41</c:v>
                </c:pt>
                <c:pt idx="340">
                  <c:v>7810.009999999999</c:v>
                </c:pt>
                <c:pt idx="341">
                  <c:v>8261.6</c:v>
                </c:pt>
                <c:pt idx="342">
                  <c:v>12421.65</c:v>
                </c:pt>
                <c:pt idx="343">
                  <c:v>5246.900000000001</c:v>
                </c:pt>
                <c:pt idx="344">
                  <c:v>7824.91</c:v>
                </c:pt>
                <c:pt idx="345">
                  <c:v>8470.529999999999</c:v>
                </c:pt>
                <c:pt idx="346">
                  <c:v>2944.17</c:v>
                </c:pt>
                <c:pt idx="347">
                  <c:v>9430.17</c:v>
                </c:pt>
                <c:pt idx="348">
                  <c:v>3081.8799999999997</c:v>
                </c:pt>
                <c:pt idx="349">
                  <c:v>67.66</c:v>
                </c:pt>
                <c:pt idx="350">
                  <c:v>8674.68</c:v>
                </c:pt>
                <c:pt idx="351">
                  <c:v>324.77</c:v>
                </c:pt>
                <c:pt idx="352">
                  <c:v>64</c:v>
                </c:pt>
                <c:pt idx="353">
                  <c:v>180.9</c:v>
                </c:pt>
                <c:pt idx="354">
                  <c:v>355.38</c:v>
                </c:pt>
                <c:pt idx="355">
                  <c:v>184.75</c:v>
                </c:pt>
                <c:pt idx="356">
                  <c:v>574.75</c:v>
                </c:pt>
                <c:pt idx="357">
                  <c:v>195.09</c:v>
                </c:pt>
                <c:pt idx="358">
                  <c:v>335.53</c:v>
                </c:pt>
                <c:pt idx="359">
                  <c:v>397.57</c:v>
                </c:pt>
                <c:pt idx="360">
                  <c:v>175.87</c:v>
                </c:pt>
                <c:pt idx="361">
                  <c:v>180.04</c:v>
                </c:pt>
                <c:pt idx="362">
                  <c:v>191.97</c:v>
                </c:pt>
                <c:pt idx="363">
                  <c:v>160.56</c:v>
                </c:pt>
                <c:pt idx="364">
                  <c:v>158.06</c:v>
                </c:pt>
                <c:pt idx="365">
                  <c:v>173.45999999999998</c:v>
                </c:pt>
                <c:pt idx="366">
                  <c:v>170.35</c:v>
                </c:pt>
                <c:pt idx="367">
                  <c:v>159.94</c:v>
                </c:pt>
                <c:pt idx="368">
                  <c:v>145.88</c:v>
                </c:pt>
                <c:pt idx="369">
                  <c:v>157</c:v>
                </c:pt>
                <c:pt idx="370">
                  <c:v>151.48</c:v>
                </c:pt>
                <c:pt idx="371">
                  <c:v>1180.85</c:v>
                </c:pt>
                <c:pt idx="372">
                  <c:v>176.49</c:v>
                </c:pt>
                <c:pt idx="373">
                  <c:v>115.56</c:v>
                </c:pt>
                <c:pt idx="374">
                  <c:v>78.96</c:v>
                </c:pt>
                <c:pt idx="375">
                  <c:v>545143.6200000001</c:v>
                </c:pt>
              </c:numCache>
            </c:numRef>
          </c:val>
        </c:ser>
        <c:ser>
          <c:idx val="6"/>
          <c:order val="6"/>
          <c:tx>
            <c:strRef>
              <c:f>'2021'!$I$3</c:f>
              <c:strCache>
                <c:ptCount val="1"/>
                <c:pt idx="0">
                  <c:v>Июль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'2021'!$I$4:$I$379</c:f>
              <c:numCache>
                <c:ptCount val="376"/>
                <c:pt idx="0">
                  <c:v>72.82</c:v>
                </c:pt>
                <c:pt idx="1">
                  <c:v>839.42</c:v>
                </c:pt>
                <c:pt idx="2">
                  <c:v>0</c:v>
                </c:pt>
                <c:pt idx="3">
                  <c:v>219.70999999999998</c:v>
                </c:pt>
                <c:pt idx="4">
                  <c:v>0</c:v>
                </c:pt>
                <c:pt idx="5">
                  <c:v>515.3000000000001</c:v>
                </c:pt>
                <c:pt idx="6">
                  <c:v>2716.24</c:v>
                </c:pt>
                <c:pt idx="7">
                  <c:v>181.15</c:v>
                </c:pt>
                <c:pt idx="8">
                  <c:v>3029.42</c:v>
                </c:pt>
                <c:pt idx="9">
                  <c:v>2951.43</c:v>
                </c:pt>
                <c:pt idx="10">
                  <c:v>3706</c:v>
                </c:pt>
                <c:pt idx="11">
                  <c:v>3708.41</c:v>
                </c:pt>
                <c:pt idx="12">
                  <c:v>56.55</c:v>
                </c:pt>
                <c:pt idx="13">
                  <c:v>108.49</c:v>
                </c:pt>
                <c:pt idx="14">
                  <c:v>94.57</c:v>
                </c:pt>
                <c:pt idx="15">
                  <c:v>2880.12</c:v>
                </c:pt>
                <c:pt idx="16">
                  <c:v>363.58</c:v>
                </c:pt>
                <c:pt idx="17">
                  <c:v>0</c:v>
                </c:pt>
                <c:pt idx="18">
                  <c:v>35.67</c:v>
                </c:pt>
                <c:pt idx="19">
                  <c:v>1124.44</c:v>
                </c:pt>
                <c:pt idx="20">
                  <c:v>1101.22</c:v>
                </c:pt>
                <c:pt idx="21">
                  <c:v>743.82</c:v>
                </c:pt>
                <c:pt idx="22">
                  <c:v>79.97</c:v>
                </c:pt>
                <c:pt idx="23">
                  <c:v>104.95</c:v>
                </c:pt>
                <c:pt idx="24">
                  <c:v>2709.19</c:v>
                </c:pt>
                <c:pt idx="25">
                  <c:v>2634.4</c:v>
                </c:pt>
                <c:pt idx="26">
                  <c:v>1923.6200000000001</c:v>
                </c:pt>
                <c:pt idx="27">
                  <c:v>1940.31</c:v>
                </c:pt>
                <c:pt idx="28">
                  <c:v>927.89</c:v>
                </c:pt>
                <c:pt idx="29">
                  <c:v>934.07</c:v>
                </c:pt>
                <c:pt idx="30">
                  <c:v>3433.23</c:v>
                </c:pt>
                <c:pt idx="31">
                  <c:v>1324.48</c:v>
                </c:pt>
                <c:pt idx="32">
                  <c:v>2514.3</c:v>
                </c:pt>
                <c:pt idx="33">
                  <c:v>1377.1200000000001</c:v>
                </c:pt>
                <c:pt idx="34">
                  <c:v>1392.23</c:v>
                </c:pt>
                <c:pt idx="35">
                  <c:v>1296.9699999999998</c:v>
                </c:pt>
                <c:pt idx="36">
                  <c:v>524.1</c:v>
                </c:pt>
                <c:pt idx="37">
                  <c:v>1415.31</c:v>
                </c:pt>
                <c:pt idx="38">
                  <c:v>2677.59</c:v>
                </c:pt>
                <c:pt idx="39">
                  <c:v>177.77</c:v>
                </c:pt>
                <c:pt idx="40">
                  <c:v>161.51</c:v>
                </c:pt>
                <c:pt idx="41">
                  <c:v>2311.3199999999997</c:v>
                </c:pt>
                <c:pt idx="42">
                  <c:v>926.5</c:v>
                </c:pt>
                <c:pt idx="43">
                  <c:v>1960.46</c:v>
                </c:pt>
                <c:pt idx="44">
                  <c:v>330.05999999999995</c:v>
                </c:pt>
                <c:pt idx="45">
                  <c:v>515.19</c:v>
                </c:pt>
                <c:pt idx="46">
                  <c:v>172.29</c:v>
                </c:pt>
                <c:pt idx="47">
                  <c:v>687.11</c:v>
                </c:pt>
                <c:pt idx="48">
                  <c:v>526.68</c:v>
                </c:pt>
                <c:pt idx="49">
                  <c:v>522.35</c:v>
                </c:pt>
                <c:pt idx="50">
                  <c:v>159.74</c:v>
                </c:pt>
                <c:pt idx="51">
                  <c:v>517.71</c:v>
                </c:pt>
                <c:pt idx="52">
                  <c:v>1318.01</c:v>
                </c:pt>
                <c:pt idx="53">
                  <c:v>1302.05</c:v>
                </c:pt>
                <c:pt idx="54">
                  <c:v>2711.59</c:v>
                </c:pt>
                <c:pt idx="55">
                  <c:v>2470.28</c:v>
                </c:pt>
                <c:pt idx="56">
                  <c:v>1440.3</c:v>
                </c:pt>
                <c:pt idx="57">
                  <c:v>4321.67</c:v>
                </c:pt>
                <c:pt idx="58">
                  <c:v>0</c:v>
                </c:pt>
                <c:pt idx="59">
                  <c:v>637.5</c:v>
                </c:pt>
                <c:pt idx="60">
                  <c:v>4278.34</c:v>
                </c:pt>
                <c:pt idx="61">
                  <c:v>2023.05</c:v>
                </c:pt>
                <c:pt idx="62">
                  <c:v>2022.1299999999999</c:v>
                </c:pt>
                <c:pt idx="63">
                  <c:v>4403.95</c:v>
                </c:pt>
                <c:pt idx="64">
                  <c:v>4393.05</c:v>
                </c:pt>
                <c:pt idx="65">
                  <c:v>593.81</c:v>
                </c:pt>
                <c:pt idx="66">
                  <c:v>4433.13</c:v>
                </c:pt>
                <c:pt idx="67">
                  <c:v>189.11</c:v>
                </c:pt>
                <c:pt idx="68">
                  <c:v>112.21000000000001</c:v>
                </c:pt>
                <c:pt idx="69">
                  <c:v>483.92</c:v>
                </c:pt>
                <c:pt idx="70">
                  <c:v>439.33000000000004</c:v>
                </c:pt>
                <c:pt idx="71">
                  <c:v>167.2</c:v>
                </c:pt>
                <c:pt idx="72">
                  <c:v>123.97999999999999</c:v>
                </c:pt>
                <c:pt idx="73">
                  <c:v>0</c:v>
                </c:pt>
                <c:pt idx="74">
                  <c:v>83.5</c:v>
                </c:pt>
                <c:pt idx="75">
                  <c:v>79.58</c:v>
                </c:pt>
                <c:pt idx="76">
                  <c:v>183.55</c:v>
                </c:pt>
                <c:pt idx="77">
                  <c:v>69.88</c:v>
                </c:pt>
                <c:pt idx="78">
                  <c:v>114.99000000000001</c:v>
                </c:pt>
                <c:pt idx="79">
                  <c:v>94.08</c:v>
                </c:pt>
                <c:pt idx="80">
                  <c:v>64.78</c:v>
                </c:pt>
                <c:pt idx="81">
                  <c:v>300.07</c:v>
                </c:pt>
                <c:pt idx="82">
                  <c:v>0</c:v>
                </c:pt>
                <c:pt idx="83">
                  <c:v>17501.739999999998</c:v>
                </c:pt>
                <c:pt idx="84">
                  <c:v>3472.2599999999998</c:v>
                </c:pt>
                <c:pt idx="85">
                  <c:v>3446.68</c:v>
                </c:pt>
                <c:pt idx="86">
                  <c:v>3462.58</c:v>
                </c:pt>
                <c:pt idx="87">
                  <c:v>159.92000000000002</c:v>
                </c:pt>
                <c:pt idx="88">
                  <c:v>115.96</c:v>
                </c:pt>
                <c:pt idx="89">
                  <c:v>185.42</c:v>
                </c:pt>
                <c:pt idx="90">
                  <c:v>430.71</c:v>
                </c:pt>
                <c:pt idx="91">
                  <c:v>108.19</c:v>
                </c:pt>
                <c:pt idx="92">
                  <c:v>166.41</c:v>
                </c:pt>
                <c:pt idx="93">
                  <c:v>108.1</c:v>
                </c:pt>
                <c:pt idx="94">
                  <c:v>0</c:v>
                </c:pt>
                <c:pt idx="95">
                  <c:v>2866.4</c:v>
                </c:pt>
                <c:pt idx="96">
                  <c:v>1197.87</c:v>
                </c:pt>
                <c:pt idx="97">
                  <c:v>1712.78</c:v>
                </c:pt>
                <c:pt idx="98">
                  <c:v>1714.11</c:v>
                </c:pt>
                <c:pt idx="99">
                  <c:v>605.54</c:v>
                </c:pt>
                <c:pt idx="100">
                  <c:v>619.39</c:v>
                </c:pt>
                <c:pt idx="101">
                  <c:v>1190.81</c:v>
                </c:pt>
                <c:pt idx="102">
                  <c:v>1199.65</c:v>
                </c:pt>
                <c:pt idx="103">
                  <c:v>1198.27</c:v>
                </c:pt>
                <c:pt idx="104">
                  <c:v>803.6</c:v>
                </c:pt>
                <c:pt idx="105">
                  <c:v>1184.55</c:v>
                </c:pt>
                <c:pt idx="106">
                  <c:v>789.5999999999999</c:v>
                </c:pt>
                <c:pt idx="107">
                  <c:v>371.22</c:v>
                </c:pt>
                <c:pt idx="108">
                  <c:v>371.52000000000004</c:v>
                </c:pt>
                <c:pt idx="109">
                  <c:v>372.1</c:v>
                </c:pt>
                <c:pt idx="110">
                  <c:v>370.84</c:v>
                </c:pt>
                <c:pt idx="111">
                  <c:v>8954.45</c:v>
                </c:pt>
                <c:pt idx="112">
                  <c:v>4133.14</c:v>
                </c:pt>
                <c:pt idx="113">
                  <c:v>4066.56</c:v>
                </c:pt>
                <c:pt idx="114">
                  <c:v>4073.49</c:v>
                </c:pt>
                <c:pt idx="115">
                  <c:v>9249.970000000001</c:v>
                </c:pt>
                <c:pt idx="116">
                  <c:v>0</c:v>
                </c:pt>
                <c:pt idx="117">
                  <c:v>0</c:v>
                </c:pt>
                <c:pt idx="118">
                  <c:v>215.6</c:v>
                </c:pt>
                <c:pt idx="119">
                  <c:v>98.68</c:v>
                </c:pt>
                <c:pt idx="120">
                  <c:v>124.95</c:v>
                </c:pt>
                <c:pt idx="121">
                  <c:v>106.92</c:v>
                </c:pt>
                <c:pt idx="122">
                  <c:v>0</c:v>
                </c:pt>
                <c:pt idx="123">
                  <c:v>93.2</c:v>
                </c:pt>
                <c:pt idx="124">
                  <c:v>104.57</c:v>
                </c:pt>
                <c:pt idx="125">
                  <c:v>98.69</c:v>
                </c:pt>
                <c:pt idx="126">
                  <c:v>126.03</c:v>
                </c:pt>
                <c:pt idx="127">
                  <c:v>67.82</c:v>
                </c:pt>
                <c:pt idx="128">
                  <c:v>360.06</c:v>
                </c:pt>
                <c:pt idx="129">
                  <c:v>150.23</c:v>
                </c:pt>
                <c:pt idx="130">
                  <c:v>102.21</c:v>
                </c:pt>
                <c:pt idx="131">
                  <c:v>98.63</c:v>
                </c:pt>
                <c:pt idx="132">
                  <c:v>297</c:v>
                </c:pt>
                <c:pt idx="133">
                  <c:v>10402.91</c:v>
                </c:pt>
                <c:pt idx="134">
                  <c:v>1928.64</c:v>
                </c:pt>
                <c:pt idx="135">
                  <c:v>936.23</c:v>
                </c:pt>
                <c:pt idx="136">
                  <c:v>933.64</c:v>
                </c:pt>
                <c:pt idx="137">
                  <c:v>2515.12</c:v>
                </c:pt>
                <c:pt idx="138">
                  <c:v>2502.73</c:v>
                </c:pt>
                <c:pt idx="139">
                  <c:v>1925.1100000000001</c:v>
                </c:pt>
                <c:pt idx="140">
                  <c:v>1966.72</c:v>
                </c:pt>
                <c:pt idx="141">
                  <c:v>1930.9599999999998</c:v>
                </c:pt>
                <c:pt idx="142">
                  <c:v>1947.7</c:v>
                </c:pt>
                <c:pt idx="143">
                  <c:v>9546.75</c:v>
                </c:pt>
                <c:pt idx="144">
                  <c:v>625.83</c:v>
                </c:pt>
                <c:pt idx="145">
                  <c:v>1513</c:v>
                </c:pt>
                <c:pt idx="146">
                  <c:v>1525.78</c:v>
                </c:pt>
                <c:pt idx="147">
                  <c:v>1501.76</c:v>
                </c:pt>
                <c:pt idx="148">
                  <c:v>611.04</c:v>
                </c:pt>
                <c:pt idx="149">
                  <c:v>611.7</c:v>
                </c:pt>
                <c:pt idx="150">
                  <c:v>611.32</c:v>
                </c:pt>
                <c:pt idx="151">
                  <c:v>616.72</c:v>
                </c:pt>
                <c:pt idx="152">
                  <c:v>609.27</c:v>
                </c:pt>
                <c:pt idx="153">
                  <c:v>1512.64</c:v>
                </c:pt>
                <c:pt idx="154">
                  <c:v>1073.98</c:v>
                </c:pt>
                <c:pt idx="155">
                  <c:v>2005.3400000000001</c:v>
                </c:pt>
                <c:pt idx="156">
                  <c:v>1955.53</c:v>
                </c:pt>
                <c:pt idx="157">
                  <c:v>1988.13</c:v>
                </c:pt>
                <c:pt idx="158">
                  <c:v>1515.76</c:v>
                </c:pt>
                <c:pt idx="159">
                  <c:v>1510.1</c:v>
                </c:pt>
                <c:pt idx="160">
                  <c:v>314.42</c:v>
                </c:pt>
                <c:pt idx="161">
                  <c:v>115.87</c:v>
                </c:pt>
                <c:pt idx="162">
                  <c:v>105.74</c:v>
                </c:pt>
                <c:pt idx="163">
                  <c:v>196.98000000000002</c:v>
                </c:pt>
                <c:pt idx="164">
                  <c:v>1342.29</c:v>
                </c:pt>
                <c:pt idx="165">
                  <c:v>87.62</c:v>
                </c:pt>
                <c:pt idx="166">
                  <c:v>104.17999999999999</c:v>
                </c:pt>
                <c:pt idx="167">
                  <c:v>156.54</c:v>
                </c:pt>
                <c:pt idx="168">
                  <c:v>270.77</c:v>
                </c:pt>
                <c:pt idx="169">
                  <c:v>24.43</c:v>
                </c:pt>
                <c:pt idx="170">
                  <c:v>359.95</c:v>
                </c:pt>
                <c:pt idx="171">
                  <c:v>630.92</c:v>
                </c:pt>
                <c:pt idx="172">
                  <c:v>222.16</c:v>
                </c:pt>
                <c:pt idx="173">
                  <c:v>923.63</c:v>
                </c:pt>
                <c:pt idx="174">
                  <c:v>57.53</c:v>
                </c:pt>
                <c:pt idx="175">
                  <c:v>367.41</c:v>
                </c:pt>
                <c:pt idx="176">
                  <c:v>68.72</c:v>
                </c:pt>
                <c:pt idx="177">
                  <c:v>374.53999999999996</c:v>
                </c:pt>
                <c:pt idx="178">
                  <c:v>85.56</c:v>
                </c:pt>
                <c:pt idx="179">
                  <c:v>120.25</c:v>
                </c:pt>
                <c:pt idx="180">
                  <c:v>1865.04</c:v>
                </c:pt>
                <c:pt idx="181">
                  <c:v>901</c:v>
                </c:pt>
                <c:pt idx="182">
                  <c:v>742.25</c:v>
                </c:pt>
                <c:pt idx="183">
                  <c:v>352.01</c:v>
                </c:pt>
                <c:pt idx="184">
                  <c:v>2839.47</c:v>
                </c:pt>
                <c:pt idx="185">
                  <c:v>690.22</c:v>
                </c:pt>
                <c:pt idx="186">
                  <c:v>1097.22</c:v>
                </c:pt>
                <c:pt idx="187">
                  <c:v>762.25</c:v>
                </c:pt>
                <c:pt idx="188">
                  <c:v>951.77</c:v>
                </c:pt>
                <c:pt idx="189">
                  <c:v>939.51</c:v>
                </c:pt>
                <c:pt idx="190">
                  <c:v>927.1</c:v>
                </c:pt>
                <c:pt idx="191">
                  <c:v>1451.2800000000002</c:v>
                </c:pt>
                <c:pt idx="192">
                  <c:v>1111.32</c:v>
                </c:pt>
                <c:pt idx="193">
                  <c:v>9442.11</c:v>
                </c:pt>
                <c:pt idx="194">
                  <c:v>1671.99</c:v>
                </c:pt>
                <c:pt idx="195">
                  <c:v>1391</c:v>
                </c:pt>
                <c:pt idx="196">
                  <c:v>1821.89</c:v>
                </c:pt>
                <c:pt idx="197">
                  <c:v>65.85</c:v>
                </c:pt>
                <c:pt idx="198">
                  <c:v>207.46</c:v>
                </c:pt>
                <c:pt idx="199">
                  <c:v>167.87</c:v>
                </c:pt>
                <c:pt idx="200">
                  <c:v>202.11999999999998</c:v>
                </c:pt>
                <c:pt idx="201">
                  <c:v>203.75</c:v>
                </c:pt>
                <c:pt idx="202">
                  <c:v>161.11</c:v>
                </c:pt>
                <c:pt idx="203">
                  <c:v>87.31</c:v>
                </c:pt>
                <c:pt idx="204">
                  <c:v>146.73</c:v>
                </c:pt>
                <c:pt idx="205">
                  <c:v>139.16</c:v>
                </c:pt>
                <c:pt idx="206">
                  <c:v>137.49</c:v>
                </c:pt>
                <c:pt idx="207">
                  <c:v>81.05</c:v>
                </c:pt>
                <c:pt idx="208">
                  <c:v>169</c:v>
                </c:pt>
                <c:pt idx="209">
                  <c:v>47.04</c:v>
                </c:pt>
                <c:pt idx="210">
                  <c:v>84.37</c:v>
                </c:pt>
                <c:pt idx="211">
                  <c:v>126.16</c:v>
                </c:pt>
                <c:pt idx="212">
                  <c:v>131.52</c:v>
                </c:pt>
                <c:pt idx="213">
                  <c:v>113.39</c:v>
                </c:pt>
                <c:pt idx="214">
                  <c:v>154.43</c:v>
                </c:pt>
                <c:pt idx="215">
                  <c:v>85.07</c:v>
                </c:pt>
                <c:pt idx="216">
                  <c:v>432.38</c:v>
                </c:pt>
                <c:pt idx="217">
                  <c:v>437.92</c:v>
                </c:pt>
                <c:pt idx="218">
                  <c:v>435.14</c:v>
                </c:pt>
                <c:pt idx="219">
                  <c:v>436.61</c:v>
                </c:pt>
                <c:pt idx="220">
                  <c:v>89.28</c:v>
                </c:pt>
                <c:pt idx="221">
                  <c:v>119.36</c:v>
                </c:pt>
                <c:pt idx="222">
                  <c:v>4092.91</c:v>
                </c:pt>
                <c:pt idx="223">
                  <c:v>4078.2799999999997</c:v>
                </c:pt>
                <c:pt idx="224">
                  <c:v>419.54</c:v>
                </c:pt>
                <c:pt idx="225">
                  <c:v>426.81</c:v>
                </c:pt>
                <c:pt idx="226">
                  <c:v>408.27</c:v>
                </c:pt>
                <c:pt idx="227">
                  <c:v>380.68999999999994</c:v>
                </c:pt>
                <c:pt idx="228">
                  <c:v>4122.17</c:v>
                </c:pt>
                <c:pt idx="229">
                  <c:v>243.26</c:v>
                </c:pt>
                <c:pt idx="230">
                  <c:v>1969</c:v>
                </c:pt>
                <c:pt idx="231">
                  <c:v>95.06</c:v>
                </c:pt>
                <c:pt idx="232">
                  <c:v>1932</c:v>
                </c:pt>
                <c:pt idx="233">
                  <c:v>1948.5500000000002</c:v>
                </c:pt>
                <c:pt idx="234">
                  <c:v>1918.96</c:v>
                </c:pt>
                <c:pt idx="235">
                  <c:v>3697.53</c:v>
                </c:pt>
                <c:pt idx="236">
                  <c:v>4170.820000000001</c:v>
                </c:pt>
                <c:pt idx="237">
                  <c:v>4389.22</c:v>
                </c:pt>
                <c:pt idx="238">
                  <c:v>274.11</c:v>
                </c:pt>
                <c:pt idx="239">
                  <c:v>0</c:v>
                </c:pt>
                <c:pt idx="240">
                  <c:v>396.01</c:v>
                </c:pt>
                <c:pt idx="241">
                  <c:v>284.90999999999997</c:v>
                </c:pt>
                <c:pt idx="242">
                  <c:v>403.87</c:v>
                </c:pt>
                <c:pt idx="243">
                  <c:v>38.12</c:v>
                </c:pt>
                <c:pt idx="244">
                  <c:v>202.37</c:v>
                </c:pt>
                <c:pt idx="245">
                  <c:v>343.85</c:v>
                </c:pt>
                <c:pt idx="246">
                  <c:v>350.07</c:v>
                </c:pt>
                <c:pt idx="247">
                  <c:v>354.46</c:v>
                </c:pt>
                <c:pt idx="248">
                  <c:v>385.54</c:v>
                </c:pt>
                <c:pt idx="249">
                  <c:v>201.42</c:v>
                </c:pt>
                <c:pt idx="250">
                  <c:v>25.19</c:v>
                </c:pt>
                <c:pt idx="251">
                  <c:v>254.79999999999998</c:v>
                </c:pt>
                <c:pt idx="252">
                  <c:v>3617.1600000000003</c:v>
                </c:pt>
                <c:pt idx="253">
                  <c:v>1978.12</c:v>
                </c:pt>
                <c:pt idx="254">
                  <c:v>3579.58</c:v>
                </c:pt>
                <c:pt idx="255">
                  <c:v>0</c:v>
                </c:pt>
                <c:pt idx="256">
                  <c:v>4228.66</c:v>
                </c:pt>
                <c:pt idx="257">
                  <c:v>0</c:v>
                </c:pt>
                <c:pt idx="258">
                  <c:v>256.6</c:v>
                </c:pt>
                <c:pt idx="259">
                  <c:v>112.65</c:v>
                </c:pt>
                <c:pt idx="260">
                  <c:v>110.77000000000001</c:v>
                </c:pt>
                <c:pt idx="261">
                  <c:v>810.53</c:v>
                </c:pt>
                <c:pt idx="262">
                  <c:v>825.03</c:v>
                </c:pt>
                <c:pt idx="263">
                  <c:v>112.89</c:v>
                </c:pt>
                <c:pt idx="264">
                  <c:v>115.74000000000001</c:v>
                </c:pt>
                <c:pt idx="265">
                  <c:v>103.2</c:v>
                </c:pt>
                <c:pt idx="266">
                  <c:v>61.74</c:v>
                </c:pt>
                <c:pt idx="267">
                  <c:v>112.91</c:v>
                </c:pt>
                <c:pt idx="268">
                  <c:v>83.4</c:v>
                </c:pt>
                <c:pt idx="269">
                  <c:v>4168.610000000001</c:v>
                </c:pt>
                <c:pt idx="270">
                  <c:v>4098.6</c:v>
                </c:pt>
                <c:pt idx="271">
                  <c:v>2063.7999999999997</c:v>
                </c:pt>
                <c:pt idx="272">
                  <c:v>1867.47</c:v>
                </c:pt>
                <c:pt idx="273">
                  <c:v>2002.08</c:v>
                </c:pt>
                <c:pt idx="274">
                  <c:v>1984.28</c:v>
                </c:pt>
                <c:pt idx="275">
                  <c:v>12314.45</c:v>
                </c:pt>
                <c:pt idx="276">
                  <c:v>6812.09</c:v>
                </c:pt>
                <c:pt idx="277">
                  <c:v>10347.24</c:v>
                </c:pt>
                <c:pt idx="278">
                  <c:v>314.96000000000004</c:v>
                </c:pt>
                <c:pt idx="279">
                  <c:v>430.23</c:v>
                </c:pt>
                <c:pt idx="280">
                  <c:v>340.94</c:v>
                </c:pt>
                <c:pt idx="281">
                  <c:v>206.39999999999998</c:v>
                </c:pt>
                <c:pt idx="282">
                  <c:v>193.45</c:v>
                </c:pt>
                <c:pt idx="283">
                  <c:v>247.79000000000002</c:v>
                </c:pt>
                <c:pt idx="284">
                  <c:v>214.08</c:v>
                </c:pt>
                <c:pt idx="285">
                  <c:v>208.14</c:v>
                </c:pt>
                <c:pt idx="286">
                  <c:v>944.46</c:v>
                </c:pt>
                <c:pt idx="287">
                  <c:v>0</c:v>
                </c:pt>
                <c:pt idx="288">
                  <c:v>225.7</c:v>
                </c:pt>
                <c:pt idx="289">
                  <c:v>0</c:v>
                </c:pt>
                <c:pt idx="290">
                  <c:v>0</c:v>
                </c:pt>
                <c:pt idx="291">
                  <c:v>5944.969999999999</c:v>
                </c:pt>
                <c:pt idx="292">
                  <c:v>7515.32</c:v>
                </c:pt>
                <c:pt idx="293">
                  <c:v>2720.77</c:v>
                </c:pt>
                <c:pt idx="294">
                  <c:v>3481.23</c:v>
                </c:pt>
                <c:pt idx="295">
                  <c:v>4329.009999999999</c:v>
                </c:pt>
                <c:pt idx="296">
                  <c:v>0</c:v>
                </c:pt>
                <c:pt idx="297">
                  <c:v>3480.05</c:v>
                </c:pt>
                <c:pt idx="298">
                  <c:v>4411.4</c:v>
                </c:pt>
                <c:pt idx="299">
                  <c:v>2500.24</c:v>
                </c:pt>
                <c:pt idx="300">
                  <c:v>3388.11</c:v>
                </c:pt>
                <c:pt idx="301">
                  <c:v>1915.1899999999998</c:v>
                </c:pt>
                <c:pt idx="302">
                  <c:v>2485.24</c:v>
                </c:pt>
                <c:pt idx="303">
                  <c:v>4407.45</c:v>
                </c:pt>
                <c:pt idx="304">
                  <c:v>3371.36</c:v>
                </c:pt>
                <c:pt idx="305">
                  <c:v>1939.44</c:v>
                </c:pt>
                <c:pt idx="306">
                  <c:v>2482.6299999999997</c:v>
                </c:pt>
                <c:pt idx="307">
                  <c:v>4409.02</c:v>
                </c:pt>
                <c:pt idx="308">
                  <c:v>3380.27</c:v>
                </c:pt>
                <c:pt idx="309">
                  <c:v>930.4000000000001</c:v>
                </c:pt>
                <c:pt idx="310">
                  <c:v>3415.18</c:v>
                </c:pt>
                <c:pt idx="311">
                  <c:v>1934.9</c:v>
                </c:pt>
                <c:pt idx="312">
                  <c:v>2479.0800000000004</c:v>
                </c:pt>
                <c:pt idx="313">
                  <c:v>4386.97</c:v>
                </c:pt>
                <c:pt idx="314">
                  <c:v>3381.3599999999997</c:v>
                </c:pt>
                <c:pt idx="315">
                  <c:v>3398.13</c:v>
                </c:pt>
                <c:pt idx="316">
                  <c:v>1926.02</c:v>
                </c:pt>
                <c:pt idx="317">
                  <c:v>2478.69</c:v>
                </c:pt>
                <c:pt idx="318">
                  <c:v>2502.79</c:v>
                </c:pt>
                <c:pt idx="319">
                  <c:v>4401.389999999999</c:v>
                </c:pt>
                <c:pt idx="320">
                  <c:v>3625.39</c:v>
                </c:pt>
                <c:pt idx="321">
                  <c:v>17611</c:v>
                </c:pt>
                <c:pt idx="322">
                  <c:v>76.25</c:v>
                </c:pt>
                <c:pt idx="323">
                  <c:v>898.18</c:v>
                </c:pt>
                <c:pt idx="324">
                  <c:v>908.3100000000001</c:v>
                </c:pt>
                <c:pt idx="325">
                  <c:v>0</c:v>
                </c:pt>
                <c:pt idx="326">
                  <c:v>84.08</c:v>
                </c:pt>
                <c:pt idx="327">
                  <c:v>0</c:v>
                </c:pt>
                <c:pt idx="328">
                  <c:v>192.76000000000002</c:v>
                </c:pt>
                <c:pt idx="329">
                  <c:v>5074.57</c:v>
                </c:pt>
                <c:pt idx="330">
                  <c:v>80.55</c:v>
                </c:pt>
                <c:pt idx="331">
                  <c:v>752.67</c:v>
                </c:pt>
                <c:pt idx="332">
                  <c:v>0</c:v>
                </c:pt>
                <c:pt idx="333">
                  <c:v>153.86</c:v>
                </c:pt>
                <c:pt idx="334">
                  <c:v>151.25</c:v>
                </c:pt>
                <c:pt idx="335">
                  <c:v>90.16</c:v>
                </c:pt>
                <c:pt idx="336">
                  <c:v>439.38</c:v>
                </c:pt>
                <c:pt idx="337">
                  <c:v>2457.7299999999996</c:v>
                </c:pt>
                <c:pt idx="338">
                  <c:v>3181.43</c:v>
                </c:pt>
                <c:pt idx="339">
                  <c:v>8753.12</c:v>
                </c:pt>
                <c:pt idx="340">
                  <c:v>8599.71</c:v>
                </c:pt>
                <c:pt idx="341">
                  <c:v>9096.97</c:v>
                </c:pt>
                <c:pt idx="342">
                  <c:v>13677.630000000001</c:v>
                </c:pt>
                <c:pt idx="343">
                  <c:v>5777.43</c:v>
                </c:pt>
                <c:pt idx="344">
                  <c:v>8616.19</c:v>
                </c:pt>
                <c:pt idx="345">
                  <c:v>9327.189999999999</c:v>
                </c:pt>
                <c:pt idx="346">
                  <c:v>3241.85</c:v>
                </c:pt>
                <c:pt idx="347">
                  <c:v>10383.67</c:v>
                </c:pt>
                <c:pt idx="348">
                  <c:v>3393.54</c:v>
                </c:pt>
                <c:pt idx="349">
                  <c:v>74.5</c:v>
                </c:pt>
                <c:pt idx="350">
                  <c:v>9551.740000000002</c:v>
                </c:pt>
                <c:pt idx="351">
                  <c:v>357.6</c:v>
                </c:pt>
                <c:pt idx="352">
                  <c:v>70.47</c:v>
                </c:pt>
                <c:pt idx="353">
                  <c:v>199.20000000000002</c:v>
                </c:pt>
                <c:pt idx="354">
                  <c:v>391.31</c:v>
                </c:pt>
                <c:pt idx="355">
                  <c:v>203.43</c:v>
                </c:pt>
                <c:pt idx="356">
                  <c:v>632.89</c:v>
                </c:pt>
                <c:pt idx="357">
                  <c:v>214.82</c:v>
                </c:pt>
                <c:pt idx="358">
                  <c:v>369.47</c:v>
                </c:pt>
                <c:pt idx="359">
                  <c:v>437.76</c:v>
                </c:pt>
                <c:pt idx="360">
                  <c:v>193.64</c:v>
                </c:pt>
                <c:pt idx="361">
                  <c:v>198.25</c:v>
                </c:pt>
                <c:pt idx="362">
                  <c:v>211.38</c:v>
                </c:pt>
                <c:pt idx="363">
                  <c:v>176.79</c:v>
                </c:pt>
                <c:pt idx="364">
                  <c:v>174.04</c:v>
                </c:pt>
                <c:pt idx="365">
                  <c:v>191</c:v>
                </c:pt>
                <c:pt idx="366">
                  <c:v>187.57</c:v>
                </c:pt>
                <c:pt idx="367">
                  <c:v>176.11</c:v>
                </c:pt>
                <c:pt idx="368">
                  <c:v>160.62</c:v>
                </c:pt>
                <c:pt idx="369">
                  <c:v>172.87</c:v>
                </c:pt>
                <c:pt idx="370">
                  <c:v>166.8</c:v>
                </c:pt>
                <c:pt idx="371">
                  <c:v>1300.26</c:v>
                </c:pt>
                <c:pt idx="372">
                  <c:v>194.34</c:v>
                </c:pt>
                <c:pt idx="373">
                  <c:v>127.24</c:v>
                </c:pt>
                <c:pt idx="374">
                  <c:v>86.94</c:v>
                </c:pt>
                <c:pt idx="375">
                  <c:v>602567.2200000001</c:v>
                </c:pt>
              </c:numCache>
            </c:numRef>
          </c:val>
        </c:ser>
        <c:ser>
          <c:idx val="7"/>
          <c:order val="7"/>
          <c:tx>
            <c:strRef>
              <c:f>'2021'!$J$3</c:f>
              <c:strCache>
                <c:ptCount val="1"/>
                <c:pt idx="0">
                  <c:v>Август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'2021'!$J$4:$J$379</c:f>
              <c:numCache>
                <c:ptCount val="376"/>
                <c:pt idx="0">
                  <c:v>72.82</c:v>
                </c:pt>
                <c:pt idx="1">
                  <c:v>839.42</c:v>
                </c:pt>
                <c:pt idx="2">
                  <c:v>0</c:v>
                </c:pt>
                <c:pt idx="3">
                  <c:v>219.70999999999998</c:v>
                </c:pt>
                <c:pt idx="4">
                  <c:v>0</c:v>
                </c:pt>
                <c:pt idx="5">
                  <c:v>515.3000000000001</c:v>
                </c:pt>
                <c:pt idx="6">
                  <c:v>2716.24</c:v>
                </c:pt>
                <c:pt idx="7">
                  <c:v>181.15</c:v>
                </c:pt>
                <c:pt idx="8">
                  <c:v>3029.42</c:v>
                </c:pt>
                <c:pt idx="9">
                  <c:v>2959.97</c:v>
                </c:pt>
                <c:pt idx="10">
                  <c:v>3706</c:v>
                </c:pt>
                <c:pt idx="11">
                  <c:v>3708.41</c:v>
                </c:pt>
                <c:pt idx="12">
                  <c:v>56.55</c:v>
                </c:pt>
                <c:pt idx="13">
                  <c:v>108.49</c:v>
                </c:pt>
                <c:pt idx="14">
                  <c:v>94.57</c:v>
                </c:pt>
                <c:pt idx="15">
                  <c:v>2880.12</c:v>
                </c:pt>
                <c:pt idx="16">
                  <c:v>363.58</c:v>
                </c:pt>
                <c:pt idx="17">
                  <c:v>0</c:v>
                </c:pt>
                <c:pt idx="18">
                  <c:v>35.67</c:v>
                </c:pt>
                <c:pt idx="19">
                  <c:v>1124.44</c:v>
                </c:pt>
                <c:pt idx="20">
                  <c:v>1124.3700000000001</c:v>
                </c:pt>
                <c:pt idx="21">
                  <c:v>743.82</c:v>
                </c:pt>
                <c:pt idx="22">
                  <c:v>79.97</c:v>
                </c:pt>
                <c:pt idx="23">
                  <c:v>104.95</c:v>
                </c:pt>
                <c:pt idx="24">
                  <c:v>2709.19</c:v>
                </c:pt>
                <c:pt idx="25">
                  <c:v>2634.4</c:v>
                </c:pt>
                <c:pt idx="26">
                  <c:v>1923.6200000000001</c:v>
                </c:pt>
                <c:pt idx="27">
                  <c:v>1940.31</c:v>
                </c:pt>
                <c:pt idx="28">
                  <c:v>927.62</c:v>
                </c:pt>
                <c:pt idx="29">
                  <c:v>934.07</c:v>
                </c:pt>
                <c:pt idx="30">
                  <c:v>3433.23</c:v>
                </c:pt>
                <c:pt idx="31">
                  <c:v>1324.48</c:v>
                </c:pt>
                <c:pt idx="32">
                  <c:v>2514.3</c:v>
                </c:pt>
                <c:pt idx="33">
                  <c:v>1377.1200000000001</c:v>
                </c:pt>
                <c:pt idx="34">
                  <c:v>1392.23</c:v>
                </c:pt>
                <c:pt idx="35">
                  <c:v>1296.9699999999998</c:v>
                </c:pt>
                <c:pt idx="36">
                  <c:v>524.1</c:v>
                </c:pt>
                <c:pt idx="37">
                  <c:v>1415.31</c:v>
                </c:pt>
                <c:pt idx="38">
                  <c:v>2677.59</c:v>
                </c:pt>
                <c:pt idx="39">
                  <c:v>177.77</c:v>
                </c:pt>
                <c:pt idx="40">
                  <c:v>161.51</c:v>
                </c:pt>
                <c:pt idx="41">
                  <c:v>2311.3199999999997</c:v>
                </c:pt>
                <c:pt idx="42">
                  <c:v>926.5</c:v>
                </c:pt>
                <c:pt idx="43">
                  <c:v>1960.46</c:v>
                </c:pt>
                <c:pt idx="44">
                  <c:v>330.05999999999995</c:v>
                </c:pt>
                <c:pt idx="45">
                  <c:v>515.19</c:v>
                </c:pt>
                <c:pt idx="46">
                  <c:v>172.29</c:v>
                </c:pt>
                <c:pt idx="47">
                  <c:v>687.11</c:v>
                </c:pt>
                <c:pt idx="48">
                  <c:v>526.68</c:v>
                </c:pt>
                <c:pt idx="49">
                  <c:v>522.35</c:v>
                </c:pt>
                <c:pt idx="50">
                  <c:v>159.74</c:v>
                </c:pt>
                <c:pt idx="51">
                  <c:v>517.71</c:v>
                </c:pt>
                <c:pt idx="52">
                  <c:v>1318.01</c:v>
                </c:pt>
                <c:pt idx="53">
                  <c:v>1302.05</c:v>
                </c:pt>
                <c:pt idx="54">
                  <c:v>2711.59</c:v>
                </c:pt>
                <c:pt idx="55">
                  <c:v>2470.28</c:v>
                </c:pt>
                <c:pt idx="56">
                  <c:v>1440.3</c:v>
                </c:pt>
                <c:pt idx="57">
                  <c:v>4000.99</c:v>
                </c:pt>
                <c:pt idx="58">
                  <c:v>0</c:v>
                </c:pt>
                <c:pt idx="59">
                  <c:v>637.5</c:v>
                </c:pt>
                <c:pt idx="60">
                  <c:v>4278.34</c:v>
                </c:pt>
                <c:pt idx="61">
                  <c:v>2023.05</c:v>
                </c:pt>
                <c:pt idx="62">
                  <c:v>2022.1299999999999</c:v>
                </c:pt>
                <c:pt idx="63">
                  <c:v>4403.95</c:v>
                </c:pt>
                <c:pt idx="64">
                  <c:v>4393.05</c:v>
                </c:pt>
                <c:pt idx="65">
                  <c:v>593.81</c:v>
                </c:pt>
                <c:pt idx="66">
                  <c:v>4433.13</c:v>
                </c:pt>
                <c:pt idx="67">
                  <c:v>189.11</c:v>
                </c:pt>
                <c:pt idx="68">
                  <c:v>112.21000000000001</c:v>
                </c:pt>
                <c:pt idx="69">
                  <c:v>483.92</c:v>
                </c:pt>
                <c:pt idx="70">
                  <c:v>439.33000000000004</c:v>
                </c:pt>
                <c:pt idx="71">
                  <c:v>167.2</c:v>
                </c:pt>
                <c:pt idx="72">
                  <c:v>123.97999999999999</c:v>
                </c:pt>
                <c:pt idx="73">
                  <c:v>0</c:v>
                </c:pt>
                <c:pt idx="74">
                  <c:v>83.5</c:v>
                </c:pt>
                <c:pt idx="75">
                  <c:v>79.58</c:v>
                </c:pt>
                <c:pt idx="76">
                  <c:v>183.55</c:v>
                </c:pt>
                <c:pt idx="77">
                  <c:v>69.88</c:v>
                </c:pt>
                <c:pt idx="78">
                  <c:v>114.99000000000001</c:v>
                </c:pt>
                <c:pt idx="79">
                  <c:v>94.08</c:v>
                </c:pt>
                <c:pt idx="80">
                  <c:v>64.78</c:v>
                </c:pt>
                <c:pt idx="81">
                  <c:v>300.07</c:v>
                </c:pt>
                <c:pt idx="82">
                  <c:v>0</c:v>
                </c:pt>
                <c:pt idx="83">
                  <c:v>17501.54</c:v>
                </c:pt>
                <c:pt idx="84">
                  <c:v>3472.2599999999998</c:v>
                </c:pt>
                <c:pt idx="85">
                  <c:v>3446.68</c:v>
                </c:pt>
                <c:pt idx="86">
                  <c:v>3462.58</c:v>
                </c:pt>
                <c:pt idx="87">
                  <c:v>159.92000000000002</c:v>
                </c:pt>
                <c:pt idx="88">
                  <c:v>115.96</c:v>
                </c:pt>
                <c:pt idx="89">
                  <c:v>185.42</c:v>
                </c:pt>
                <c:pt idx="90">
                  <c:v>430.71</c:v>
                </c:pt>
                <c:pt idx="91">
                  <c:v>108.19</c:v>
                </c:pt>
                <c:pt idx="92">
                  <c:v>166.41</c:v>
                </c:pt>
                <c:pt idx="93">
                  <c:v>0</c:v>
                </c:pt>
                <c:pt idx="94">
                  <c:v>0</c:v>
                </c:pt>
                <c:pt idx="95">
                  <c:v>2866.4</c:v>
                </c:pt>
                <c:pt idx="96">
                  <c:v>1197.87</c:v>
                </c:pt>
                <c:pt idx="97">
                  <c:v>1712.78</c:v>
                </c:pt>
                <c:pt idx="98">
                  <c:v>1714.11</c:v>
                </c:pt>
                <c:pt idx="99">
                  <c:v>605.54</c:v>
                </c:pt>
                <c:pt idx="100">
                  <c:v>619.39</c:v>
                </c:pt>
                <c:pt idx="101">
                  <c:v>1190.81</c:v>
                </c:pt>
                <c:pt idx="102">
                  <c:v>1199.65</c:v>
                </c:pt>
                <c:pt idx="103">
                  <c:v>1198.27</c:v>
                </c:pt>
                <c:pt idx="104">
                  <c:v>803.6</c:v>
                </c:pt>
                <c:pt idx="105">
                  <c:v>1184.55</c:v>
                </c:pt>
                <c:pt idx="106">
                  <c:v>789.5999999999999</c:v>
                </c:pt>
                <c:pt idx="107">
                  <c:v>371.22</c:v>
                </c:pt>
                <c:pt idx="108">
                  <c:v>371.52000000000004</c:v>
                </c:pt>
                <c:pt idx="109">
                  <c:v>372.1</c:v>
                </c:pt>
                <c:pt idx="110">
                  <c:v>370.84</c:v>
                </c:pt>
                <c:pt idx="111">
                  <c:v>8954.45</c:v>
                </c:pt>
                <c:pt idx="112">
                  <c:v>4133.14</c:v>
                </c:pt>
                <c:pt idx="113">
                  <c:v>4066.56</c:v>
                </c:pt>
                <c:pt idx="114">
                  <c:v>4073.49</c:v>
                </c:pt>
                <c:pt idx="115">
                  <c:v>9249.970000000001</c:v>
                </c:pt>
                <c:pt idx="116">
                  <c:v>0</c:v>
                </c:pt>
                <c:pt idx="117">
                  <c:v>0</c:v>
                </c:pt>
                <c:pt idx="118">
                  <c:v>215.6</c:v>
                </c:pt>
                <c:pt idx="119">
                  <c:v>98.68</c:v>
                </c:pt>
                <c:pt idx="120">
                  <c:v>124.95</c:v>
                </c:pt>
                <c:pt idx="121">
                  <c:v>106.92</c:v>
                </c:pt>
                <c:pt idx="122">
                  <c:v>0</c:v>
                </c:pt>
                <c:pt idx="123">
                  <c:v>93.2</c:v>
                </c:pt>
                <c:pt idx="124">
                  <c:v>104.57</c:v>
                </c:pt>
                <c:pt idx="125">
                  <c:v>98.69</c:v>
                </c:pt>
                <c:pt idx="126">
                  <c:v>126.03</c:v>
                </c:pt>
                <c:pt idx="127">
                  <c:v>67.82</c:v>
                </c:pt>
                <c:pt idx="128">
                  <c:v>360.06</c:v>
                </c:pt>
                <c:pt idx="129">
                  <c:v>150.23</c:v>
                </c:pt>
                <c:pt idx="130">
                  <c:v>102.21</c:v>
                </c:pt>
                <c:pt idx="131">
                  <c:v>98.63</c:v>
                </c:pt>
                <c:pt idx="132">
                  <c:v>297</c:v>
                </c:pt>
                <c:pt idx="133">
                  <c:v>10402.91</c:v>
                </c:pt>
                <c:pt idx="134">
                  <c:v>1928.64</c:v>
                </c:pt>
                <c:pt idx="135">
                  <c:v>936.23</c:v>
                </c:pt>
                <c:pt idx="136">
                  <c:v>933.64</c:v>
                </c:pt>
                <c:pt idx="137">
                  <c:v>2515.12</c:v>
                </c:pt>
                <c:pt idx="138">
                  <c:v>2502.73</c:v>
                </c:pt>
                <c:pt idx="139">
                  <c:v>1925.1100000000001</c:v>
                </c:pt>
                <c:pt idx="140">
                  <c:v>1966.72</c:v>
                </c:pt>
                <c:pt idx="141">
                  <c:v>1930.9599999999998</c:v>
                </c:pt>
                <c:pt idx="142">
                  <c:v>1947.7</c:v>
                </c:pt>
                <c:pt idx="143">
                  <c:v>9546.75</c:v>
                </c:pt>
                <c:pt idx="144">
                  <c:v>625.83</c:v>
                </c:pt>
                <c:pt idx="145">
                  <c:v>1513</c:v>
                </c:pt>
                <c:pt idx="146">
                  <c:v>1525.78</c:v>
                </c:pt>
                <c:pt idx="147">
                  <c:v>1501.76</c:v>
                </c:pt>
                <c:pt idx="148">
                  <c:v>611.04</c:v>
                </c:pt>
                <c:pt idx="149">
                  <c:v>611.7</c:v>
                </c:pt>
                <c:pt idx="150">
                  <c:v>611.32</c:v>
                </c:pt>
                <c:pt idx="151">
                  <c:v>616.72</c:v>
                </c:pt>
                <c:pt idx="152">
                  <c:v>609.27</c:v>
                </c:pt>
                <c:pt idx="153">
                  <c:v>1512.64</c:v>
                </c:pt>
                <c:pt idx="154">
                  <c:v>1073.98</c:v>
                </c:pt>
                <c:pt idx="155">
                  <c:v>2005.3400000000001</c:v>
                </c:pt>
                <c:pt idx="156">
                  <c:v>2001.8799999999999</c:v>
                </c:pt>
                <c:pt idx="157">
                  <c:v>1988.13</c:v>
                </c:pt>
                <c:pt idx="158">
                  <c:v>1515.76</c:v>
                </c:pt>
                <c:pt idx="159">
                  <c:v>1510.1</c:v>
                </c:pt>
                <c:pt idx="160">
                  <c:v>314.42</c:v>
                </c:pt>
                <c:pt idx="161">
                  <c:v>115.87</c:v>
                </c:pt>
                <c:pt idx="162">
                  <c:v>105.74</c:v>
                </c:pt>
                <c:pt idx="163">
                  <c:v>196.98000000000002</c:v>
                </c:pt>
                <c:pt idx="164">
                  <c:v>1342.29</c:v>
                </c:pt>
                <c:pt idx="165">
                  <c:v>87.62</c:v>
                </c:pt>
                <c:pt idx="166">
                  <c:v>104.17999999999999</c:v>
                </c:pt>
                <c:pt idx="167">
                  <c:v>-156.54</c:v>
                </c:pt>
                <c:pt idx="168">
                  <c:v>270.77</c:v>
                </c:pt>
                <c:pt idx="169">
                  <c:v>24.43</c:v>
                </c:pt>
                <c:pt idx="170">
                  <c:v>359.95</c:v>
                </c:pt>
                <c:pt idx="171">
                  <c:v>630.92</c:v>
                </c:pt>
                <c:pt idx="172">
                  <c:v>222.16</c:v>
                </c:pt>
                <c:pt idx="173">
                  <c:v>923.63</c:v>
                </c:pt>
                <c:pt idx="174">
                  <c:v>57.53</c:v>
                </c:pt>
                <c:pt idx="175">
                  <c:v>367.41</c:v>
                </c:pt>
                <c:pt idx="176">
                  <c:v>68.72</c:v>
                </c:pt>
                <c:pt idx="177">
                  <c:v>374.53999999999996</c:v>
                </c:pt>
                <c:pt idx="178">
                  <c:v>85.56</c:v>
                </c:pt>
                <c:pt idx="179">
                  <c:v>120.25</c:v>
                </c:pt>
                <c:pt idx="180">
                  <c:v>1865.04</c:v>
                </c:pt>
                <c:pt idx="181">
                  <c:v>901</c:v>
                </c:pt>
                <c:pt idx="182">
                  <c:v>742.25</c:v>
                </c:pt>
                <c:pt idx="183">
                  <c:v>352.01</c:v>
                </c:pt>
                <c:pt idx="184">
                  <c:v>539.68</c:v>
                </c:pt>
                <c:pt idx="185">
                  <c:v>690.22</c:v>
                </c:pt>
                <c:pt idx="186">
                  <c:v>1097.22</c:v>
                </c:pt>
                <c:pt idx="187">
                  <c:v>762.25</c:v>
                </c:pt>
                <c:pt idx="188">
                  <c:v>951.77</c:v>
                </c:pt>
                <c:pt idx="189">
                  <c:v>939.51</c:v>
                </c:pt>
                <c:pt idx="190">
                  <c:v>927.1</c:v>
                </c:pt>
                <c:pt idx="191">
                  <c:v>1451.2800000000002</c:v>
                </c:pt>
                <c:pt idx="192">
                  <c:v>1111.32</c:v>
                </c:pt>
                <c:pt idx="193">
                  <c:v>9442.11</c:v>
                </c:pt>
                <c:pt idx="194">
                  <c:v>1671.99</c:v>
                </c:pt>
                <c:pt idx="195">
                  <c:v>1391</c:v>
                </c:pt>
                <c:pt idx="196">
                  <c:v>1821.89</c:v>
                </c:pt>
                <c:pt idx="197">
                  <c:v>65.85</c:v>
                </c:pt>
                <c:pt idx="198">
                  <c:v>207.46</c:v>
                </c:pt>
                <c:pt idx="199">
                  <c:v>167.87</c:v>
                </c:pt>
                <c:pt idx="200">
                  <c:v>202.11999999999998</c:v>
                </c:pt>
                <c:pt idx="201">
                  <c:v>203.75</c:v>
                </c:pt>
                <c:pt idx="202">
                  <c:v>161.11</c:v>
                </c:pt>
                <c:pt idx="203">
                  <c:v>87.31</c:v>
                </c:pt>
                <c:pt idx="204">
                  <c:v>146.73</c:v>
                </c:pt>
                <c:pt idx="205">
                  <c:v>139.16</c:v>
                </c:pt>
                <c:pt idx="206">
                  <c:v>137.49</c:v>
                </c:pt>
                <c:pt idx="207">
                  <c:v>81.05</c:v>
                </c:pt>
                <c:pt idx="208">
                  <c:v>169</c:v>
                </c:pt>
                <c:pt idx="209">
                  <c:v>47.04</c:v>
                </c:pt>
                <c:pt idx="210">
                  <c:v>84.37</c:v>
                </c:pt>
                <c:pt idx="211">
                  <c:v>126.16</c:v>
                </c:pt>
                <c:pt idx="212">
                  <c:v>131.52</c:v>
                </c:pt>
                <c:pt idx="213">
                  <c:v>113.39</c:v>
                </c:pt>
                <c:pt idx="214">
                  <c:v>154.43</c:v>
                </c:pt>
                <c:pt idx="215">
                  <c:v>85.07</c:v>
                </c:pt>
                <c:pt idx="216">
                  <c:v>432.38</c:v>
                </c:pt>
                <c:pt idx="217">
                  <c:v>437.92</c:v>
                </c:pt>
                <c:pt idx="218">
                  <c:v>435.14</c:v>
                </c:pt>
                <c:pt idx="219">
                  <c:v>436.61</c:v>
                </c:pt>
                <c:pt idx="220">
                  <c:v>89.28</c:v>
                </c:pt>
                <c:pt idx="221">
                  <c:v>119.36</c:v>
                </c:pt>
                <c:pt idx="222">
                  <c:v>4092.91</c:v>
                </c:pt>
                <c:pt idx="223">
                  <c:v>4078.2799999999997</c:v>
                </c:pt>
                <c:pt idx="224">
                  <c:v>419.54</c:v>
                </c:pt>
                <c:pt idx="225">
                  <c:v>426.81</c:v>
                </c:pt>
                <c:pt idx="226">
                  <c:v>408.27</c:v>
                </c:pt>
                <c:pt idx="227">
                  <c:v>380.68999999999994</c:v>
                </c:pt>
                <c:pt idx="228">
                  <c:v>4122.17</c:v>
                </c:pt>
                <c:pt idx="229">
                  <c:v>243.26</c:v>
                </c:pt>
                <c:pt idx="230">
                  <c:v>1969</c:v>
                </c:pt>
                <c:pt idx="231">
                  <c:v>95.06</c:v>
                </c:pt>
                <c:pt idx="232">
                  <c:v>1932</c:v>
                </c:pt>
                <c:pt idx="233">
                  <c:v>1948.5500000000002</c:v>
                </c:pt>
                <c:pt idx="234">
                  <c:v>1918.96</c:v>
                </c:pt>
                <c:pt idx="235">
                  <c:v>3697.53</c:v>
                </c:pt>
                <c:pt idx="236">
                  <c:v>4170.820000000001</c:v>
                </c:pt>
                <c:pt idx="237">
                  <c:v>4389.22</c:v>
                </c:pt>
                <c:pt idx="238">
                  <c:v>274.11</c:v>
                </c:pt>
                <c:pt idx="239">
                  <c:v>0</c:v>
                </c:pt>
                <c:pt idx="240">
                  <c:v>396.01</c:v>
                </c:pt>
                <c:pt idx="241">
                  <c:v>284.90999999999997</c:v>
                </c:pt>
                <c:pt idx="242">
                  <c:v>403.87</c:v>
                </c:pt>
                <c:pt idx="243">
                  <c:v>38.12</c:v>
                </c:pt>
                <c:pt idx="244">
                  <c:v>202.37</c:v>
                </c:pt>
                <c:pt idx="245">
                  <c:v>343.85</c:v>
                </c:pt>
                <c:pt idx="246">
                  <c:v>350.07</c:v>
                </c:pt>
                <c:pt idx="247">
                  <c:v>354.46</c:v>
                </c:pt>
                <c:pt idx="248">
                  <c:v>385.54</c:v>
                </c:pt>
                <c:pt idx="249">
                  <c:v>201.42</c:v>
                </c:pt>
                <c:pt idx="250">
                  <c:v>25.19</c:v>
                </c:pt>
                <c:pt idx="251">
                  <c:v>254.79999999999998</c:v>
                </c:pt>
                <c:pt idx="252">
                  <c:v>3617.1600000000003</c:v>
                </c:pt>
                <c:pt idx="253">
                  <c:v>1978.12</c:v>
                </c:pt>
                <c:pt idx="254">
                  <c:v>3579.58</c:v>
                </c:pt>
                <c:pt idx="255">
                  <c:v>0</c:v>
                </c:pt>
                <c:pt idx="256">
                  <c:v>4228.66</c:v>
                </c:pt>
                <c:pt idx="257">
                  <c:v>0</c:v>
                </c:pt>
                <c:pt idx="258">
                  <c:v>256.6</c:v>
                </c:pt>
                <c:pt idx="259">
                  <c:v>112.65</c:v>
                </c:pt>
                <c:pt idx="260">
                  <c:v>110.77000000000001</c:v>
                </c:pt>
                <c:pt idx="261">
                  <c:v>810.53</c:v>
                </c:pt>
                <c:pt idx="262">
                  <c:v>825.03</c:v>
                </c:pt>
                <c:pt idx="263">
                  <c:v>112.89</c:v>
                </c:pt>
                <c:pt idx="264">
                  <c:v>115.74000000000001</c:v>
                </c:pt>
                <c:pt idx="265">
                  <c:v>103.2</c:v>
                </c:pt>
                <c:pt idx="266">
                  <c:v>61.74</c:v>
                </c:pt>
                <c:pt idx="267">
                  <c:v>112.91</c:v>
                </c:pt>
                <c:pt idx="268">
                  <c:v>83.4</c:v>
                </c:pt>
                <c:pt idx="269">
                  <c:v>4168.610000000001</c:v>
                </c:pt>
                <c:pt idx="270">
                  <c:v>4098.6</c:v>
                </c:pt>
                <c:pt idx="271">
                  <c:v>2063.7999999999997</c:v>
                </c:pt>
                <c:pt idx="272">
                  <c:v>1867.47</c:v>
                </c:pt>
                <c:pt idx="273">
                  <c:v>2002.08</c:v>
                </c:pt>
                <c:pt idx="274">
                  <c:v>1984.28</c:v>
                </c:pt>
                <c:pt idx="275">
                  <c:v>12314.45</c:v>
                </c:pt>
                <c:pt idx="276">
                  <c:v>6812.09</c:v>
                </c:pt>
                <c:pt idx="277">
                  <c:v>10347.24</c:v>
                </c:pt>
                <c:pt idx="278">
                  <c:v>314.96000000000004</c:v>
                </c:pt>
                <c:pt idx="279">
                  <c:v>430.23</c:v>
                </c:pt>
                <c:pt idx="280">
                  <c:v>417.92</c:v>
                </c:pt>
                <c:pt idx="281">
                  <c:v>240.56</c:v>
                </c:pt>
                <c:pt idx="282">
                  <c:v>193.45</c:v>
                </c:pt>
                <c:pt idx="283">
                  <c:v>136.65</c:v>
                </c:pt>
                <c:pt idx="284">
                  <c:v>214.08</c:v>
                </c:pt>
                <c:pt idx="285">
                  <c:v>208.14</c:v>
                </c:pt>
                <c:pt idx="286">
                  <c:v>944.46</c:v>
                </c:pt>
                <c:pt idx="287">
                  <c:v>0</c:v>
                </c:pt>
                <c:pt idx="288">
                  <c:v>225.7</c:v>
                </c:pt>
                <c:pt idx="289">
                  <c:v>0</c:v>
                </c:pt>
                <c:pt idx="290">
                  <c:v>0</c:v>
                </c:pt>
                <c:pt idx="291">
                  <c:v>5944.969999999999</c:v>
                </c:pt>
                <c:pt idx="292">
                  <c:v>7515.32</c:v>
                </c:pt>
                <c:pt idx="293">
                  <c:v>2720.77</c:v>
                </c:pt>
                <c:pt idx="294">
                  <c:v>3481.23</c:v>
                </c:pt>
                <c:pt idx="295">
                  <c:v>4329.009999999999</c:v>
                </c:pt>
                <c:pt idx="296">
                  <c:v>0</c:v>
                </c:pt>
                <c:pt idx="297">
                  <c:v>3480.05</c:v>
                </c:pt>
                <c:pt idx="298">
                  <c:v>4411.4</c:v>
                </c:pt>
                <c:pt idx="299">
                  <c:v>2500.24</c:v>
                </c:pt>
                <c:pt idx="300">
                  <c:v>3388.11</c:v>
                </c:pt>
                <c:pt idx="301">
                  <c:v>1915.1899999999998</c:v>
                </c:pt>
                <c:pt idx="302">
                  <c:v>2485.24</c:v>
                </c:pt>
                <c:pt idx="303">
                  <c:v>4407.45</c:v>
                </c:pt>
                <c:pt idx="304">
                  <c:v>3371.36</c:v>
                </c:pt>
                <c:pt idx="305">
                  <c:v>1939.44</c:v>
                </c:pt>
                <c:pt idx="306">
                  <c:v>2482.6299999999997</c:v>
                </c:pt>
                <c:pt idx="307">
                  <c:v>4409.02</c:v>
                </c:pt>
                <c:pt idx="308">
                  <c:v>3380.27</c:v>
                </c:pt>
                <c:pt idx="309">
                  <c:v>930.4000000000001</c:v>
                </c:pt>
                <c:pt idx="310">
                  <c:v>3415.18</c:v>
                </c:pt>
                <c:pt idx="311">
                  <c:v>1934.9</c:v>
                </c:pt>
                <c:pt idx="312">
                  <c:v>2479.0800000000004</c:v>
                </c:pt>
                <c:pt idx="313">
                  <c:v>4386.97</c:v>
                </c:pt>
                <c:pt idx="314">
                  <c:v>3381.3599999999997</c:v>
                </c:pt>
                <c:pt idx="315">
                  <c:v>3398.13</c:v>
                </c:pt>
                <c:pt idx="316">
                  <c:v>1926.02</c:v>
                </c:pt>
                <c:pt idx="317">
                  <c:v>2478.5</c:v>
                </c:pt>
                <c:pt idx="318">
                  <c:v>2502.79</c:v>
                </c:pt>
                <c:pt idx="319">
                  <c:v>4401.389999999999</c:v>
                </c:pt>
                <c:pt idx="320">
                  <c:v>3625.39</c:v>
                </c:pt>
                <c:pt idx="321">
                  <c:v>17611</c:v>
                </c:pt>
                <c:pt idx="322">
                  <c:v>76.25</c:v>
                </c:pt>
                <c:pt idx="323">
                  <c:v>898.18</c:v>
                </c:pt>
                <c:pt idx="324">
                  <c:v>908.3100000000001</c:v>
                </c:pt>
                <c:pt idx="325">
                  <c:v>0</c:v>
                </c:pt>
                <c:pt idx="326">
                  <c:v>84.08</c:v>
                </c:pt>
                <c:pt idx="327">
                  <c:v>0</c:v>
                </c:pt>
                <c:pt idx="328">
                  <c:v>192.76000000000002</c:v>
                </c:pt>
                <c:pt idx="329">
                  <c:v>5074.57</c:v>
                </c:pt>
                <c:pt idx="330">
                  <c:v>80.55</c:v>
                </c:pt>
                <c:pt idx="331">
                  <c:v>752.67</c:v>
                </c:pt>
                <c:pt idx="332">
                  <c:v>0</c:v>
                </c:pt>
                <c:pt idx="333">
                  <c:v>153.86</c:v>
                </c:pt>
                <c:pt idx="334">
                  <c:v>151.25</c:v>
                </c:pt>
                <c:pt idx="335">
                  <c:v>90.16</c:v>
                </c:pt>
                <c:pt idx="336">
                  <c:v>439.38</c:v>
                </c:pt>
                <c:pt idx="337">
                  <c:v>2457.7299999999996</c:v>
                </c:pt>
                <c:pt idx="338">
                  <c:v>3181.43</c:v>
                </c:pt>
                <c:pt idx="339">
                  <c:v>8753.12</c:v>
                </c:pt>
                <c:pt idx="340">
                  <c:v>8599.71</c:v>
                </c:pt>
                <c:pt idx="341">
                  <c:v>9096.97</c:v>
                </c:pt>
                <c:pt idx="342">
                  <c:v>13676.26</c:v>
                </c:pt>
                <c:pt idx="343">
                  <c:v>5777.43</c:v>
                </c:pt>
                <c:pt idx="344">
                  <c:v>8496.65</c:v>
                </c:pt>
                <c:pt idx="345">
                  <c:v>9327.189999999999</c:v>
                </c:pt>
                <c:pt idx="346">
                  <c:v>3241.85</c:v>
                </c:pt>
                <c:pt idx="347">
                  <c:v>10383.67</c:v>
                </c:pt>
                <c:pt idx="348">
                  <c:v>3393.54</c:v>
                </c:pt>
                <c:pt idx="349">
                  <c:v>74.5</c:v>
                </c:pt>
                <c:pt idx="350">
                  <c:v>9551.740000000002</c:v>
                </c:pt>
                <c:pt idx="351">
                  <c:v>357.6</c:v>
                </c:pt>
                <c:pt idx="352">
                  <c:v>70.47</c:v>
                </c:pt>
                <c:pt idx="353">
                  <c:v>199.20000000000002</c:v>
                </c:pt>
                <c:pt idx="354">
                  <c:v>391.31</c:v>
                </c:pt>
                <c:pt idx="355">
                  <c:v>203.43</c:v>
                </c:pt>
                <c:pt idx="356">
                  <c:v>632.89</c:v>
                </c:pt>
                <c:pt idx="357">
                  <c:v>214.82</c:v>
                </c:pt>
                <c:pt idx="358">
                  <c:v>369.47</c:v>
                </c:pt>
                <c:pt idx="359">
                  <c:v>437.76</c:v>
                </c:pt>
                <c:pt idx="360">
                  <c:v>193.64</c:v>
                </c:pt>
                <c:pt idx="361">
                  <c:v>198.25</c:v>
                </c:pt>
                <c:pt idx="362">
                  <c:v>211.38</c:v>
                </c:pt>
                <c:pt idx="363">
                  <c:v>176.79</c:v>
                </c:pt>
                <c:pt idx="364">
                  <c:v>174.04</c:v>
                </c:pt>
                <c:pt idx="365">
                  <c:v>0</c:v>
                </c:pt>
                <c:pt idx="366">
                  <c:v>187.57</c:v>
                </c:pt>
                <c:pt idx="367">
                  <c:v>176.11</c:v>
                </c:pt>
                <c:pt idx="368">
                  <c:v>160.62</c:v>
                </c:pt>
                <c:pt idx="369">
                  <c:v>172.87</c:v>
                </c:pt>
                <c:pt idx="370">
                  <c:v>166.8</c:v>
                </c:pt>
                <c:pt idx="371">
                  <c:v>1300.26</c:v>
                </c:pt>
                <c:pt idx="372">
                  <c:v>194.34</c:v>
                </c:pt>
                <c:pt idx="373">
                  <c:v>127.24</c:v>
                </c:pt>
                <c:pt idx="374">
                  <c:v>86.94</c:v>
                </c:pt>
                <c:pt idx="375">
                  <c:v>599291.0400000002</c:v>
                </c:pt>
              </c:numCache>
            </c:numRef>
          </c:val>
        </c:ser>
        <c:ser>
          <c:idx val="8"/>
          <c:order val="8"/>
          <c:tx>
            <c:strRef>
              <c:f>'2021'!$K$3</c:f>
              <c:strCache>
                <c:ptCount val="1"/>
                <c:pt idx="0">
                  <c:v>Сентябрь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'2021'!$K$4:$K$379</c:f>
              <c:numCache>
                <c:ptCount val="376"/>
                <c:pt idx="0">
                  <c:v>72.82</c:v>
                </c:pt>
                <c:pt idx="1">
                  <c:v>839.42</c:v>
                </c:pt>
                <c:pt idx="2">
                  <c:v>0</c:v>
                </c:pt>
                <c:pt idx="3">
                  <c:v>219.70999999999998</c:v>
                </c:pt>
                <c:pt idx="4">
                  <c:v>0</c:v>
                </c:pt>
                <c:pt idx="5">
                  <c:v>515.3000000000001</c:v>
                </c:pt>
                <c:pt idx="6">
                  <c:v>2716.24</c:v>
                </c:pt>
                <c:pt idx="7">
                  <c:v>181.15</c:v>
                </c:pt>
                <c:pt idx="8">
                  <c:v>3029.42</c:v>
                </c:pt>
                <c:pt idx="9">
                  <c:v>3062.1</c:v>
                </c:pt>
                <c:pt idx="10">
                  <c:v>3706</c:v>
                </c:pt>
                <c:pt idx="11">
                  <c:v>3709.17</c:v>
                </c:pt>
                <c:pt idx="12">
                  <c:v>56.55</c:v>
                </c:pt>
                <c:pt idx="13">
                  <c:v>108.49</c:v>
                </c:pt>
                <c:pt idx="14">
                  <c:v>94.57</c:v>
                </c:pt>
                <c:pt idx="15">
                  <c:v>2880.12</c:v>
                </c:pt>
                <c:pt idx="16">
                  <c:v>0</c:v>
                </c:pt>
                <c:pt idx="17">
                  <c:v>0</c:v>
                </c:pt>
                <c:pt idx="18">
                  <c:v>35.67</c:v>
                </c:pt>
                <c:pt idx="19">
                  <c:v>1124.44</c:v>
                </c:pt>
                <c:pt idx="20">
                  <c:v>1124.37</c:v>
                </c:pt>
                <c:pt idx="21">
                  <c:v>743.82</c:v>
                </c:pt>
                <c:pt idx="22">
                  <c:v>79.97</c:v>
                </c:pt>
                <c:pt idx="23">
                  <c:v>104.95</c:v>
                </c:pt>
                <c:pt idx="24">
                  <c:v>2709.19</c:v>
                </c:pt>
                <c:pt idx="25">
                  <c:v>2634.4</c:v>
                </c:pt>
                <c:pt idx="26">
                  <c:v>1923.6200000000001</c:v>
                </c:pt>
                <c:pt idx="27">
                  <c:v>1940.31</c:v>
                </c:pt>
                <c:pt idx="28">
                  <c:v>927.62</c:v>
                </c:pt>
                <c:pt idx="29">
                  <c:v>934.07</c:v>
                </c:pt>
                <c:pt idx="30">
                  <c:v>3433.23</c:v>
                </c:pt>
                <c:pt idx="31">
                  <c:v>1324.48</c:v>
                </c:pt>
                <c:pt idx="32">
                  <c:v>2514.3</c:v>
                </c:pt>
                <c:pt idx="33">
                  <c:v>1377.1200000000001</c:v>
                </c:pt>
                <c:pt idx="34">
                  <c:v>1392.23</c:v>
                </c:pt>
                <c:pt idx="35">
                  <c:v>1296.9699999999998</c:v>
                </c:pt>
                <c:pt idx="36">
                  <c:v>524.1</c:v>
                </c:pt>
                <c:pt idx="37">
                  <c:v>1415.31</c:v>
                </c:pt>
                <c:pt idx="38">
                  <c:v>2677.59</c:v>
                </c:pt>
                <c:pt idx="39">
                  <c:v>177.77</c:v>
                </c:pt>
                <c:pt idx="40">
                  <c:v>161.51</c:v>
                </c:pt>
                <c:pt idx="41">
                  <c:v>2311.3199999999997</c:v>
                </c:pt>
                <c:pt idx="42">
                  <c:v>926.5</c:v>
                </c:pt>
                <c:pt idx="43">
                  <c:v>1960.46</c:v>
                </c:pt>
                <c:pt idx="44">
                  <c:v>330.05999999999995</c:v>
                </c:pt>
                <c:pt idx="45">
                  <c:v>515.19</c:v>
                </c:pt>
                <c:pt idx="46">
                  <c:v>172.29</c:v>
                </c:pt>
                <c:pt idx="47">
                  <c:v>687.11</c:v>
                </c:pt>
                <c:pt idx="48">
                  <c:v>526.68</c:v>
                </c:pt>
                <c:pt idx="49">
                  <c:v>522.35</c:v>
                </c:pt>
                <c:pt idx="50">
                  <c:v>159.74</c:v>
                </c:pt>
                <c:pt idx="51">
                  <c:v>517.71</c:v>
                </c:pt>
                <c:pt idx="52">
                  <c:v>1318.01</c:v>
                </c:pt>
                <c:pt idx="53">
                  <c:v>1302.05</c:v>
                </c:pt>
                <c:pt idx="54">
                  <c:v>2711.59</c:v>
                </c:pt>
                <c:pt idx="55">
                  <c:v>2470.28</c:v>
                </c:pt>
                <c:pt idx="56">
                  <c:v>1440.3</c:v>
                </c:pt>
                <c:pt idx="57">
                  <c:v>4292.47</c:v>
                </c:pt>
                <c:pt idx="58">
                  <c:v>0</c:v>
                </c:pt>
                <c:pt idx="59">
                  <c:v>637.5</c:v>
                </c:pt>
                <c:pt idx="60">
                  <c:v>4278.34</c:v>
                </c:pt>
                <c:pt idx="61">
                  <c:v>2023.05</c:v>
                </c:pt>
                <c:pt idx="62">
                  <c:v>2022.1299999999999</c:v>
                </c:pt>
                <c:pt idx="63">
                  <c:v>4403.95</c:v>
                </c:pt>
                <c:pt idx="64">
                  <c:v>4393.05</c:v>
                </c:pt>
                <c:pt idx="65">
                  <c:v>593.81</c:v>
                </c:pt>
                <c:pt idx="66">
                  <c:v>4433.13</c:v>
                </c:pt>
                <c:pt idx="67">
                  <c:v>189.11</c:v>
                </c:pt>
                <c:pt idx="68">
                  <c:v>112.21000000000001</c:v>
                </c:pt>
                <c:pt idx="69">
                  <c:v>483.92</c:v>
                </c:pt>
                <c:pt idx="70">
                  <c:v>439.33000000000004</c:v>
                </c:pt>
                <c:pt idx="71">
                  <c:v>167.2</c:v>
                </c:pt>
                <c:pt idx="72">
                  <c:v>123.97999999999999</c:v>
                </c:pt>
                <c:pt idx="73">
                  <c:v>0</c:v>
                </c:pt>
                <c:pt idx="74">
                  <c:v>83.5</c:v>
                </c:pt>
                <c:pt idx="75">
                  <c:v>79.58</c:v>
                </c:pt>
                <c:pt idx="76">
                  <c:v>183.55</c:v>
                </c:pt>
                <c:pt idx="77">
                  <c:v>69.88</c:v>
                </c:pt>
                <c:pt idx="78">
                  <c:v>114.99000000000001</c:v>
                </c:pt>
                <c:pt idx="79">
                  <c:v>94.08</c:v>
                </c:pt>
                <c:pt idx="80">
                  <c:v>64.78</c:v>
                </c:pt>
                <c:pt idx="81">
                  <c:v>300.07</c:v>
                </c:pt>
                <c:pt idx="82">
                  <c:v>0</c:v>
                </c:pt>
                <c:pt idx="83">
                  <c:v>17501.54</c:v>
                </c:pt>
                <c:pt idx="84">
                  <c:v>3472.2599999999998</c:v>
                </c:pt>
                <c:pt idx="85">
                  <c:v>3446.68</c:v>
                </c:pt>
                <c:pt idx="86">
                  <c:v>3462.58</c:v>
                </c:pt>
                <c:pt idx="87">
                  <c:v>159.92000000000002</c:v>
                </c:pt>
                <c:pt idx="88">
                  <c:v>115.96</c:v>
                </c:pt>
                <c:pt idx="89">
                  <c:v>185.42</c:v>
                </c:pt>
                <c:pt idx="90">
                  <c:v>430.71</c:v>
                </c:pt>
                <c:pt idx="91">
                  <c:v>108.19</c:v>
                </c:pt>
                <c:pt idx="92">
                  <c:v>166.41</c:v>
                </c:pt>
                <c:pt idx="93">
                  <c:v>0</c:v>
                </c:pt>
                <c:pt idx="94">
                  <c:v>0</c:v>
                </c:pt>
                <c:pt idx="95">
                  <c:v>2866.4</c:v>
                </c:pt>
                <c:pt idx="96">
                  <c:v>1197.87</c:v>
                </c:pt>
                <c:pt idx="97">
                  <c:v>1712.78</c:v>
                </c:pt>
                <c:pt idx="98">
                  <c:v>1714.11</c:v>
                </c:pt>
                <c:pt idx="99">
                  <c:v>605.54</c:v>
                </c:pt>
                <c:pt idx="100">
                  <c:v>619.39</c:v>
                </c:pt>
                <c:pt idx="101">
                  <c:v>1190.81</c:v>
                </c:pt>
                <c:pt idx="102">
                  <c:v>1199.65</c:v>
                </c:pt>
                <c:pt idx="103">
                  <c:v>1198.27</c:v>
                </c:pt>
                <c:pt idx="104">
                  <c:v>803.6</c:v>
                </c:pt>
                <c:pt idx="105">
                  <c:v>1184.55</c:v>
                </c:pt>
                <c:pt idx="106">
                  <c:v>789.5999999999999</c:v>
                </c:pt>
                <c:pt idx="107">
                  <c:v>371.22</c:v>
                </c:pt>
                <c:pt idx="108">
                  <c:v>371.52000000000004</c:v>
                </c:pt>
                <c:pt idx="109">
                  <c:v>372.1</c:v>
                </c:pt>
                <c:pt idx="110">
                  <c:v>370.84</c:v>
                </c:pt>
                <c:pt idx="111">
                  <c:v>8954.45</c:v>
                </c:pt>
                <c:pt idx="112">
                  <c:v>4133.14</c:v>
                </c:pt>
                <c:pt idx="113">
                  <c:v>4066.56</c:v>
                </c:pt>
                <c:pt idx="114">
                  <c:v>4073.49</c:v>
                </c:pt>
                <c:pt idx="115">
                  <c:v>9249.970000000001</c:v>
                </c:pt>
                <c:pt idx="116">
                  <c:v>0</c:v>
                </c:pt>
                <c:pt idx="117">
                  <c:v>0</c:v>
                </c:pt>
                <c:pt idx="118">
                  <c:v>215.6</c:v>
                </c:pt>
                <c:pt idx="119">
                  <c:v>98.68</c:v>
                </c:pt>
                <c:pt idx="120">
                  <c:v>124.95</c:v>
                </c:pt>
                <c:pt idx="121">
                  <c:v>106.92</c:v>
                </c:pt>
                <c:pt idx="122">
                  <c:v>53.21</c:v>
                </c:pt>
                <c:pt idx="123">
                  <c:v>93.2</c:v>
                </c:pt>
                <c:pt idx="124">
                  <c:v>104.57</c:v>
                </c:pt>
                <c:pt idx="125">
                  <c:v>98.69</c:v>
                </c:pt>
                <c:pt idx="126">
                  <c:v>126.03</c:v>
                </c:pt>
                <c:pt idx="127">
                  <c:v>67.82</c:v>
                </c:pt>
                <c:pt idx="128">
                  <c:v>360.06</c:v>
                </c:pt>
                <c:pt idx="129">
                  <c:v>150.23</c:v>
                </c:pt>
                <c:pt idx="130">
                  <c:v>102.21</c:v>
                </c:pt>
                <c:pt idx="131">
                  <c:v>98.63</c:v>
                </c:pt>
                <c:pt idx="132">
                  <c:v>297</c:v>
                </c:pt>
                <c:pt idx="133">
                  <c:v>10402.91</c:v>
                </c:pt>
                <c:pt idx="134">
                  <c:v>1928.64</c:v>
                </c:pt>
                <c:pt idx="135">
                  <c:v>936.23</c:v>
                </c:pt>
                <c:pt idx="136">
                  <c:v>933.64</c:v>
                </c:pt>
                <c:pt idx="137">
                  <c:v>2515.12</c:v>
                </c:pt>
                <c:pt idx="138">
                  <c:v>2502.73</c:v>
                </c:pt>
                <c:pt idx="139">
                  <c:v>1925.1100000000001</c:v>
                </c:pt>
                <c:pt idx="140">
                  <c:v>1966.72</c:v>
                </c:pt>
                <c:pt idx="141">
                  <c:v>1930.9599999999998</c:v>
                </c:pt>
                <c:pt idx="142">
                  <c:v>1947.7</c:v>
                </c:pt>
                <c:pt idx="143">
                  <c:v>9546.75</c:v>
                </c:pt>
                <c:pt idx="144">
                  <c:v>625.83</c:v>
                </c:pt>
                <c:pt idx="145">
                  <c:v>1513</c:v>
                </c:pt>
                <c:pt idx="146">
                  <c:v>1525.78</c:v>
                </c:pt>
                <c:pt idx="147">
                  <c:v>1501.76</c:v>
                </c:pt>
                <c:pt idx="148">
                  <c:v>611.04</c:v>
                </c:pt>
                <c:pt idx="149">
                  <c:v>611.7</c:v>
                </c:pt>
                <c:pt idx="150">
                  <c:v>611.32</c:v>
                </c:pt>
                <c:pt idx="151">
                  <c:v>616.72</c:v>
                </c:pt>
                <c:pt idx="152">
                  <c:v>609.27</c:v>
                </c:pt>
                <c:pt idx="153">
                  <c:v>1512.64</c:v>
                </c:pt>
                <c:pt idx="154">
                  <c:v>1073.98</c:v>
                </c:pt>
                <c:pt idx="155">
                  <c:v>2005.3400000000001</c:v>
                </c:pt>
                <c:pt idx="156">
                  <c:v>2001.8799999999999</c:v>
                </c:pt>
                <c:pt idx="157">
                  <c:v>1988.13</c:v>
                </c:pt>
                <c:pt idx="158">
                  <c:v>1515.76</c:v>
                </c:pt>
                <c:pt idx="159">
                  <c:v>1510.1</c:v>
                </c:pt>
                <c:pt idx="160">
                  <c:v>314.42</c:v>
                </c:pt>
                <c:pt idx="161">
                  <c:v>115.87</c:v>
                </c:pt>
                <c:pt idx="162">
                  <c:v>105.74</c:v>
                </c:pt>
                <c:pt idx="163">
                  <c:v>196.98000000000002</c:v>
                </c:pt>
                <c:pt idx="164">
                  <c:v>1364.83</c:v>
                </c:pt>
                <c:pt idx="165">
                  <c:v>87.62</c:v>
                </c:pt>
                <c:pt idx="166">
                  <c:v>104.17999999999999</c:v>
                </c:pt>
                <c:pt idx="167">
                  <c:v>0</c:v>
                </c:pt>
                <c:pt idx="168">
                  <c:v>270.77</c:v>
                </c:pt>
                <c:pt idx="169">
                  <c:v>24.43</c:v>
                </c:pt>
                <c:pt idx="170">
                  <c:v>359.95</c:v>
                </c:pt>
                <c:pt idx="171">
                  <c:v>630.92</c:v>
                </c:pt>
                <c:pt idx="172">
                  <c:v>222.16</c:v>
                </c:pt>
                <c:pt idx="173">
                  <c:v>923.63</c:v>
                </c:pt>
                <c:pt idx="174">
                  <c:v>57.53</c:v>
                </c:pt>
                <c:pt idx="175">
                  <c:v>367.41</c:v>
                </c:pt>
                <c:pt idx="176">
                  <c:v>68.72</c:v>
                </c:pt>
                <c:pt idx="177">
                  <c:v>374.53999999999996</c:v>
                </c:pt>
                <c:pt idx="178">
                  <c:v>85.56</c:v>
                </c:pt>
                <c:pt idx="179">
                  <c:v>120.25</c:v>
                </c:pt>
                <c:pt idx="180">
                  <c:v>1865.04</c:v>
                </c:pt>
                <c:pt idx="181">
                  <c:v>901</c:v>
                </c:pt>
                <c:pt idx="182">
                  <c:v>742.25</c:v>
                </c:pt>
                <c:pt idx="183">
                  <c:v>352.01</c:v>
                </c:pt>
                <c:pt idx="184">
                  <c:v>539.68</c:v>
                </c:pt>
                <c:pt idx="185">
                  <c:v>690.22</c:v>
                </c:pt>
                <c:pt idx="186">
                  <c:v>1097.22</c:v>
                </c:pt>
                <c:pt idx="187">
                  <c:v>762.25</c:v>
                </c:pt>
                <c:pt idx="188">
                  <c:v>951.77</c:v>
                </c:pt>
                <c:pt idx="189">
                  <c:v>939.51</c:v>
                </c:pt>
                <c:pt idx="190">
                  <c:v>927.1</c:v>
                </c:pt>
                <c:pt idx="191">
                  <c:v>1451.2800000000002</c:v>
                </c:pt>
                <c:pt idx="192">
                  <c:v>1111.32</c:v>
                </c:pt>
                <c:pt idx="193">
                  <c:v>9442.11</c:v>
                </c:pt>
                <c:pt idx="194">
                  <c:v>1671.99</c:v>
                </c:pt>
                <c:pt idx="195">
                  <c:v>1391</c:v>
                </c:pt>
                <c:pt idx="196">
                  <c:v>1821.89</c:v>
                </c:pt>
                <c:pt idx="197">
                  <c:v>65.85</c:v>
                </c:pt>
                <c:pt idx="198">
                  <c:v>207.46</c:v>
                </c:pt>
                <c:pt idx="199">
                  <c:v>167.87</c:v>
                </c:pt>
                <c:pt idx="200">
                  <c:v>202.11999999999998</c:v>
                </c:pt>
                <c:pt idx="201">
                  <c:v>203.75</c:v>
                </c:pt>
                <c:pt idx="202">
                  <c:v>161.11</c:v>
                </c:pt>
                <c:pt idx="203">
                  <c:v>87.31</c:v>
                </c:pt>
                <c:pt idx="204">
                  <c:v>146.73</c:v>
                </c:pt>
                <c:pt idx="205">
                  <c:v>139.16</c:v>
                </c:pt>
                <c:pt idx="206">
                  <c:v>137.49</c:v>
                </c:pt>
                <c:pt idx="207">
                  <c:v>81.05</c:v>
                </c:pt>
                <c:pt idx="208">
                  <c:v>169</c:v>
                </c:pt>
                <c:pt idx="209">
                  <c:v>47.04</c:v>
                </c:pt>
                <c:pt idx="210">
                  <c:v>84.37</c:v>
                </c:pt>
                <c:pt idx="211">
                  <c:v>126.16</c:v>
                </c:pt>
                <c:pt idx="212">
                  <c:v>131.52</c:v>
                </c:pt>
                <c:pt idx="213">
                  <c:v>113.39</c:v>
                </c:pt>
                <c:pt idx="214">
                  <c:v>154.43</c:v>
                </c:pt>
                <c:pt idx="215">
                  <c:v>85.07</c:v>
                </c:pt>
                <c:pt idx="216">
                  <c:v>432.38</c:v>
                </c:pt>
                <c:pt idx="217">
                  <c:v>437.92</c:v>
                </c:pt>
                <c:pt idx="218">
                  <c:v>435.14</c:v>
                </c:pt>
                <c:pt idx="219">
                  <c:v>436.61</c:v>
                </c:pt>
                <c:pt idx="220">
                  <c:v>89.28</c:v>
                </c:pt>
                <c:pt idx="221">
                  <c:v>119.36</c:v>
                </c:pt>
                <c:pt idx="222">
                  <c:v>4092.91</c:v>
                </c:pt>
                <c:pt idx="223">
                  <c:v>4078.2799999999997</c:v>
                </c:pt>
                <c:pt idx="224">
                  <c:v>419.54</c:v>
                </c:pt>
                <c:pt idx="225">
                  <c:v>426.81</c:v>
                </c:pt>
                <c:pt idx="226">
                  <c:v>408.27</c:v>
                </c:pt>
                <c:pt idx="227">
                  <c:v>380.68999999999994</c:v>
                </c:pt>
                <c:pt idx="228">
                  <c:v>4122.17</c:v>
                </c:pt>
                <c:pt idx="229">
                  <c:v>243.26</c:v>
                </c:pt>
                <c:pt idx="230">
                  <c:v>1969</c:v>
                </c:pt>
                <c:pt idx="231">
                  <c:v>95.06</c:v>
                </c:pt>
                <c:pt idx="232">
                  <c:v>1932</c:v>
                </c:pt>
                <c:pt idx="233">
                  <c:v>1948.5500000000002</c:v>
                </c:pt>
                <c:pt idx="234">
                  <c:v>1918.96</c:v>
                </c:pt>
                <c:pt idx="235">
                  <c:v>3698.32</c:v>
                </c:pt>
                <c:pt idx="236">
                  <c:v>4170.820000000001</c:v>
                </c:pt>
                <c:pt idx="237">
                  <c:v>4389.22</c:v>
                </c:pt>
                <c:pt idx="238">
                  <c:v>274.11</c:v>
                </c:pt>
                <c:pt idx="239">
                  <c:v>0</c:v>
                </c:pt>
                <c:pt idx="240">
                  <c:v>396.01</c:v>
                </c:pt>
                <c:pt idx="241">
                  <c:v>284.90999999999997</c:v>
                </c:pt>
                <c:pt idx="242">
                  <c:v>403.87</c:v>
                </c:pt>
                <c:pt idx="243">
                  <c:v>38.12</c:v>
                </c:pt>
                <c:pt idx="244">
                  <c:v>202.37</c:v>
                </c:pt>
                <c:pt idx="245">
                  <c:v>343.85</c:v>
                </c:pt>
                <c:pt idx="246">
                  <c:v>350.07</c:v>
                </c:pt>
                <c:pt idx="247">
                  <c:v>354.46</c:v>
                </c:pt>
                <c:pt idx="248">
                  <c:v>385.54</c:v>
                </c:pt>
                <c:pt idx="249">
                  <c:v>201.42</c:v>
                </c:pt>
                <c:pt idx="250">
                  <c:v>25.19</c:v>
                </c:pt>
                <c:pt idx="251">
                  <c:v>254.79999999999998</c:v>
                </c:pt>
                <c:pt idx="252">
                  <c:v>3617.1600000000003</c:v>
                </c:pt>
                <c:pt idx="253">
                  <c:v>2092.49</c:v>
                </c:pt>
                <c:pt idx="254">
                  <c:v>3596.93</c:v>
                </c:pt>
                <c:pt idx="255">
                  <c:v>0</c:v>
                </c:pt>
                <c:pt idx="256">
                  <c:v>4228.66</c:v>
                </c:pt>
                <c:pt idx="257">
                  <c:v>0</c:v>
                </c:pt>
                <c:pt idx="258">
                  <c:v>256.6</c:v>
                </c:pt>
                <c:pt idx="259">
                  <c:v>112.65</c:v>
                </c:pt>
                <c:pt idx="260">
                  <c:v>110.77000000000001</c:v>
                </c:pt>
                <c:pt idx="261">
                  <c:v>810.53</c:v>
                </c:pt>
                <c:pt idx="262">
                  <c:v>825.03</c:v>
                </c:pt>
                <c:pt idx="263">
                  <c:v>112.89</c:v>
                </c:pt>
                <c:pt idx="264">
                  <c:v>115.74000000000001</c:v>
                </c:pt>
                <c:pt idx="265">
                  <c:v>103.2</c:v>
                </c:pt>
                <c:pt idx="266">
                  <c:v>61.74</c:v>
                </c:pt>
                <c:pt idx="267">
                  <c:v>112.91</c:v>
                </c:pt>
                <c:pt idx="268">
                  <c:v>83.4</c:v>
                </c:pt>
                <c:pt idx="269">
                  <c:v>4168.610000000001</c:v>
                </c:pt>
                <c:pt idx="270">
                  <c:v>4098.6</c:v>
                </c:pt>
                <c:pt idx="271">
                  <c:v>2063.7999999999997</c:v>
                </c:pt>
                <c:pt idx="272">
                  <c:v>1867.47</c:v>
                </c:pt>
                <c:pt idx="273">
                  <c:v>2002.08</c:v>
                </c:pt>
                <c:pt idx="274">
                  <c:v>1984.28</c:v>
                </c:pt>
                <c:pt idx="275">
                  <c:v>12314.45</c:v>
                </c:pt>
                <c:pt idx="276">
                  <c:v>6812.09</c:v>
                </c:pt>
                <c:pt idx="277">
                  <c:v>10347.24</c:v>
                </c:pt>
                <c:pt idx="278">
                  <c:v>314.96000000000004</c:v>
                </c:pt>
                <c:pt idx="279">
                  <c:v>430.23</c:v>
                </c:pt>
                <c:pt idx="280">
                  <c:v>340.94</c:v>
                </c:pt>
                <c:pt idx="281">
                  <c:v>206.39999999999998</c:v>
                </c:pt>
                <c:pt idx="282">
                  <c:v>193.45</c:v>
                </c:pt>
                <c:pt idx="283">
                  <c:v>247.79000000000002</c:v>
                </c:pt>
                <c:pt idx="284">
                  <c:v>214.08</c:v>
                </c:pt>
                <c:pt idx="285">
                  <c:v>208.14</c:v>
                </c:pt>
                <c:pt idx="286">
                  <c:v>944.46</c:v>
                </c:pt>
                <c:pt idx="287">
                  <c:v>0</c:v>
                </c:pt>
                <c:pt idx="288">
                  <c:v>225.7</c:v>
                </c:pt>
                <c:pt idx="289">
                  <c:v>0</c:v>
                </c:pt>
                <c:pt idx="290">
                  <c:v>0</c:v>
                </c:pt>
                <c:pt idx="291">
                  <c:v>5944.969999999999</c:v>
                </c:pt>
                <c:pt idx="292">
                  <c:v>7515.32</c:v>
                </c:pt>
                <c:pt idx="293">
                  <c:v>2720.77</c:v>
                </c:pt>
                <c:pt idx="294">
                  <c:v>3481.23</c:v>
                </c:pt>
                <c:pt idx="295">
                  <c:v>4329.009999999999</c:v>
                </c:pt>
                <c:pt idx="296">
                  <c:v>0</c:v>
                </c:pt>
                <c:pt idx="297">
                  <c:v>3480.05</c:v>
                </c:pt>
                <c:pt idx="298">
                  <c:v>4411.4</c:v>
                </c:pt>
                <c:pt idx="299">
                  <c:v>2500.24</c:v>
                </c:pt>
                <c:pt idx="300">
                  <c:v>3388.11</c:v>
                </c:pt>
                <c:pt idx="301">
                  <c:v>1915.1899999999998</c:v>
                </c:pt>
                <c:pt idx="302">
                  <c:v>2485.24</c:v>
                </c:pt>
                <c:pt idx="303">
                  <c:v>4407.45</c:v>
                </c:pt>
                <c:pt idx="304">
                  <c:v>3371.36</c:v>
                </c:pt>
                <c:pt idx="305">
                  <c:v>1939.44</c:v>
                </c:pt>
                <c:pt idx="306">
                  <c:v>2482.6299999999997</c:v>
                </c:pt>
                <c:pt idx="307">
                  <c:v>4409.02</c:v>
                </c:pt>
                <c:pt idx="308">
                  <c:v>3380.27</c:v>
                </c:pt>
                <c:pt idx="309">
                  <c:v>930.4000000000001</c:v>
                </c:pt>
                <c:pt idx="310">
                  <c:v>3415.18</c:v>
                </c:pt>
                <c:pt idx="311">
                  <c:v>1934.9</c:v>
                </c:pt>
                <c:pt idx="312">
                  <c:v>2479.2000000000003</c:v>
                </c:pt>
                <c:pt idx="313">
                  <c:v>4387.01</c:v>
                </c:pt>
                <c:pt idx="314">
                  <c:v>3381.3599999999997</c:v>
                </c:pt>
                <c:pt idx="315">
                  <c:v>3398.13</c:v>
                </c:pt>
                <c:pt idx="316">
                  <c:v>1926.02</c:v>
                </c:pt>
                <c:pt idx="317">
                  <c:v>2478.5</c:v>
                </c:pt>
                <c:pt idx="318">
                  <c:v>2502.79</c:v>
                </c:pt>
                <c:pt idx="319">
                  <c:v>4401.389999999999</c:v>
                </c:pt>
                <c:pt idx="320">
                  <c:v>3625.39</c:v>
                </c:pt>
                <c:pt idx="321">
                  <c:v>17611</c:v>
                </c:pt>
                <c:pt idx="322">
                  <c:v>76.25</c:v>
                </c:pt>
                <c:pt idx="323">
                  <c:v>898.18</c:v>
                </c:pt>
                <c:pt idx="324">
                  <c:v>908.3100000000001</c:v>
                </c:pt>
                <c:pt idx="325">
                  <c:v>0</c:v>
                </c:pt>
                <c:pt idx="326">
                  <c:v>84.08</c:v>
                </c:pt>
                <c:pt idx="327">
                  <c:v>0</c:v>
                </c:pt>
                <c:pt idx="328">
                  <c:v>192.76000000000002</c:v>
                </c:pt>
                <c:pt idx="329">
                  <c:v>5074.57</c:v>
                </c:pt>
                <c:pt idx="330">
                  <c:v>80.55</c:v>
                </c:pt>
                <c:pt idx="331">
                  <c:v>752.67</c:v>
                </c:pt>
                <c:pt idx="332">
                  <c:v>0</c:v>
                </c:pt>
                <c:pt idx="333">
                  <c:v>153.86</c:v>
                </c:pt>
                <c:pt idx="334">
                  <c:v>151.25</c:v>
                </c:pt>
                <c:pt idx="335">
                  <c:v>90.16</c:v>
                </c:pt>
                <c:pt idx="336">
                  <c:v>439.38</c:v>
                </c:pt>
                <c:pt idx="337">
                  <c:v>2457.7299999999996</c:v>
                </c:pt>
                <c:pt idx="338">
                  <c:v>3181.43</c:v>
                </c:pt>
                <c:pt idx="339">
                  <c:v>8753.12</c:v>
                </c:pt>
                <c:pt idx="340">
                  <c:v>8599.71</c:v>
                </c:pt>
                <c:pt idx="341">
                  <c:v>9096.97</c:v>
                </c:pt>
                <c:pt idx="342">
                  <c:v>13676.26</c:v>
                </c:pt>
                <c:pt idx="343">
                  <c:v>5777.43</c:v>
                </c:pt>
                <c:pt idx="344">
                  <c:v>8595.58</c:v>
                </c:pt>
                <c:pt idx="345">
                  <c:v>9327.189999999999</c:v>
                </c:pt>
                <c:pt idx="346">
                  <c:v>3241.85</c:v>
                </c:pt>
                <c:pt idx="347">
                  <c:v>10383.67</c:v>
                </c:pt>
                <c:pt idx="348">
                  <c:v>3393.54</c:v>
                </c:pt>
                <c:pt idx="349">
                  <c:v>74.5</c:v>
                </c:pt>
                <c:pt idx="350">
                  <c:v>9551.740000000002</c:v>
                </c:pt>
                <c:pt idx="351">
                  <c:v>357.6</c:v>
                </c:pt>
                <c:pt idx="352">
                  <c:v>70.47</c:v>
                </c:pt>
                <c:pt idx="353">
                  <c:v>199.20000000000002</c:v>
                </c:pt>
                <c:pt idx="354">
                  <c:v>391.31</c:v>
                </c:pt>
                <c:pt idx="355">
                  <c:v>203.43</c:v>
                </c:pt>
                <c:pt idx="356">
                  <c:v>632.89</c:v>
                </c:pt>
                <c:pt idx="357">
                  <c:v>214.82</c:v>
                </c:pt>
                <c:pt idx="358">
                  <c:v>369.47</c:v>
                </c:pt>
                <c:pt idx="359">
                  <c:v>437.76</c:v>
                </c:pt>
                <c:pt idx="360">
                  <c:v>193.64</c:v>
                </c:pt>
                <c:pt idx="361">
                  <c:v>198.25</c:v>
                </c:pt>
                <c:pt idx="362">
                  <c:v>211.38</c:v>
                </c:pt>
                <c:pt idx="363">
                  <c:v>176.79</c:v>
                </c:pt>
                <c:pt idx="364">
                  <c:v>174.04</c:v>
                </c:pt>
                <c:pt idx="365">
                  <c:v>0</c:v>
                </c:pt>
                <c:pt idx="366">
                  <c:v>187.57</c:v>
                </c:pt>
                <c:pt idx="367">
                  <c:v>176.11</c:v>
                </c:pt>
                <c:pt idx="368">
                  <c:v>160.62</c:v>
                </c:pt>
                <c:pt idx="369">
                  <c:v>172.87</c:v>
                </c:pt>
                <c:pt idx="370">
                  <c:v>166.8</c:v>
                </c:pt>
                <c:pt idx="371">
                  <c:v>1300.26</c:v>
                </c:pt>
                <c:pt idx="372">
                  <c:v>194.34</c:v>
                </c:pt>
                <c:pt idx="373">
                  <c:v>127.24</c:v>
                </c:pt>
                <c:pt idx="374">
                  <c:v>86.94</c:v>
                </c:pt>
                <c:pt idx="375">
                  <c:v>599785.7200000001</c:v>
                </c:pt>
              </c:numCache>
            </c:numRef>
          </c:val>
        </c:ser>
        <c:ser>
          <c:idx val="9"/>
          <c:order val="9"/>
          <c:tx>
            <c:strRef>
              <c:f>'2021'!$L$3</c:f>
              <c:strCache>
                <c:ptCount val="1"/>
                <c:pt idx="0">
                  <c:v>Октябрь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'2021'!$L$4:$L$379</c:f>
              <c:numCache>
                <c:ptCount val="376"/>
                <c:pt idx="0">
                  <c:v>72.82</c:v>
                </c:pt>
                <c:pt idx="1">
                  <c:v>839.42</c:v>
                </c:pt>
                <c:pt idx="2">
                  <c:v>0</c:v>
                </c:pt>
                <c:pt idx="3">
                  <c:v>219.70999999999998</c:v>
                </c:pt>
                <c:pt idx="4">
                  <c:v>0</c:v>
                </c:pt>
                <c:pt idx="5">
                  <c:v>515.3000000000001</c:v>
                </c:pt>
                <c:pt idx="6">
                  <c:v>2716.24</c:v>
                </c:pt>
                <c:pt idx="7">
                  <c:v>181.15</c:v>
                </c:pt>
                <c:pt idx="8">
                  <c:v>3029.42</c:v>
                </c:pt>
                <c:pt idx="9">
                  <c:v>2959.97</c:v>
                </c:pt>
                <c:pt idx="10">
                  <c:v>3706</c:v>
                </c:pt>
                <c:pt idx="11">
                  <c:v>3727.92</c:v>
                </c:pt>
                <c:pt idx="12">
                  <c:v>56.55</c:v>
                </c:pt>
                <c:pt idx="13">
                  <c:v>108.49</c:v>
                </c:pt>
                <c:pt idx="14">
                  <c:v>94.57</c:v>
                </c:pt>
                <c:pt idx="15">
                  <c:v>2880.12</c:v>
                </c:pt>
                <c:pt idx="16">
                  <c:v>0</c:v>
                </c:pt>
                <c:pt idx="17">
                  <c:v>0</c:v>
                </c:pt>
                <c:pt idx="18">
                  <c:v>35.67</c:v>
                </c:pt>
                <c:pt idx="19">
                  <c:v>1124.44</c:v>
                </c:pt>
                <c:pt idx="20">
                  <c:v>1124.37</c:v>
                </c:pt>
                <c:pt idx="21">
                  <c:v>743.82</c:v>
                </c:pt>
                <c:pt idx="22">
                  <c:v>79.97</c:v>
                </c:pt>
                <c:pt idx="23">
                  <c:v>104.95</c:v>
                </c:pt>
                <c:pt idx="24">
                  <c:v>2709.19</c:v>
                </c:pt>
                <c:pt idx="25">
                  <c:v>2634.4</c:v>
                </c:pt>
                <c:pt idx="26">
                  <c:v>1923.6200000000001</c:v>
                </c:pt>
                <c:pt idx="27">
                  <c:v>1940.31</c:v>
                </c:pt>
                <c:pt idx="28">
                  <c:v>927.62</c:v>
                </c:pt>
                <c:pt idx="29">
                  <c:v>934.07</c:v>
                </c:pt>
                <c:pt idx="30">
                  <c:v>3433.23</c:v>
                </c:pt>
                <c:pt idx="31">
                  <c:v>1324.48</c:v>
                </c:pt>
                <c:pt idx="32">
                  <c:v>2514.3</c:v>
                </c:pt>
                <c:pt idx="33">
                  <c:v>1377.1100000000001</c:v>
                </c:pt>
                <c:pt idx="34">
                  <c:v>1392.23</c:v>
                </c:pt>
                <c:pt idx="35">
                  <c:v>1296.9699999999998</c:v>
                </c:pt>
                <c:pt idx="36">
                  <c:v>524.1</c:v>
                </c:pt>
                <c:pt idx="37">
                  <c:v>1415.31</c:v>
                </c:pt>
                <c:pt idx="38">
                  <c:v>2677.59</c:v>
                </c:pt>
                <c:pt idx="39">
                  <c:v>177.77</c:v>
                </c:pt>
                <c:pt idx="40">
                  <c:v>161.51</c:v>
                </c:pt>
                <c:pt idx="41">
                  <c:v>2311.3199999999997</c:v>
                </c:pt>
                <c:pt idx="42">
                  <c:v>926.5</c:v>
                </c:pt>
                <c:pt idx="43">
                  <c:v>1960.46</c:v>
                </c:pt>
                <c:pt idx="44">
                  <c:v>330.05999999999995</c:v>
                </c:pt>
                <c:pt idx="45">
                  <c:v>515.19</c:v>
                </c:pt>
                <c:pt idx="46">
                  <c:v>172.29</c:v>
                </c:pt>
                <c:pt idx="47">
                  <c:v>687.11</c:v>
                </c:pt>
                <c:pt idx="48">
                  <c:v>526.68</c:v>
                </c:pt>
                <c:pt idx="49">
                  <c:v>522.35</c:v>
                </c:pt>
                <c:pt idx="50">
                  <c:v>159.74</c:v>
                </c:pt>
                <c:pt idx="51">
                  <c:v>517.71</c:v>
                </c:pt>
                <c:pt idx="52">
                  <c:v>1318.01</c:v>
                </c:pt>
                <c:pt idx="53">
                  <c:v>1302.05</c:v>
                </c:pt>
                <c:pt idx="54">
                  <c:v>2711.59</c:v>
                </c:pt>
                <c:pt idx="55">
                  <c:v>2470.28</c:v>
                </c:pt>
                <c:pt idx="56">
                  <c:v>1440.3</c:v>
                </c:pt>
                <c:pt idx="57">
                  <c:v>4292.47</c:v>
                </c:pt>
                <c:pt idx="58">
                  <c:v>0</c:v>
                </c:pt>
                <c:pt idx="59">
                  <c:v>637.5</c:v>
                </c:pt>
                <c:pt idx="60">
                  <c:v>4278.34</c:v>
                </c:pt>
                <c:pt idx="61">
                  <c:v>2023.05</c:v>
                </c:pt>
                <c:pt idx="62">
                  <c:v>2022.1299999999999</c:v>
                </c:pt>
                <c:pt idx="63">
                  <c:v>4403.95</c:v>
                </c:pt>
                <c:pt idx="64">
                  <c:v>4393.05</c:v>
                </c:pt>
                <c:pt idx="65">
                  <c:v>593.81</c:v>
                </c:pt>
                <c:pt idx="66">
                  <c:v>4433.13</c:v>
                </c:pt>
                <c:pt idx="67">
                  <c:v>189.11</c:v>
                </c:pt>
                <c:pt idx="68">
                  <c:v>112.21000000000001</c:v>
                </c:pt>
                <c:pt idx="69">
                  <c:v>483.92</c:v>
                </c:pt>
                <c:pt idx="70">
                  <c:v>439.33000000000004</c:v>
                </c:pt>
                <c:pt idx="71">
                  <c:v>167.2</c:v>
                </c:pt>
                <c:pt idx="72">
                  <c:v>123.97999999999999</c:v>
                </c:pt>
                <c:pt idx="73">
                  <c:v>0</c:v>
                </c:pt>
                <c:pt idx="74">
                  <c:v>83.5</c:v>
                </c:pt>
                <c:pt idx="75">
                  <c:v>79.58</c:v>
                </c:pt>
                <c:pt idx="76">
                  <c:v>183.55</c:v>
                </c:pt>
                <c:pt idx="77">
                  <c:v>69.88</c:v>
                </c:pt>
                <c:pt idx="78">
                  <c:v>114.99000000000001</c:v>
                </c:pt>
                <c:pt idx="79">
                  <c:v>94.08</c:v>
                </c:pt>
                <c:pt idx="80">
                  <c:v>64.78</c:v>
                </c:pt>
                <c:pt idx="81">
                  <c:v>300.07</c:v>
                </c:pt>
                <c:pt idx="82">
                  <c:v>0</c:v>
                </c:pt>
                <c:pt idx="83">
                  <c:v>17501.54</c:v>
                </c:pt>
                <c:pt idx="84">
                  <c:v>3472.2599999999998</c:v>
                </c:pt>
                <c:pt idx="85">
                  <c:v>3446.68</c:v>
                </c:pt>
                <c:pt idx="86">
                  <c:v>3462.58</c:v>
                </c:pt>
                <c:pt idx="87">
                  <c:v>159.92000000000002</c:v>
                </c:pt>
                <c:pt idx="88">
                  <c:v>115.96</c:v>
                </c:pt>
                <c:pt idx="89">
                  <c:v>185.42</c:v>
                </c:pt>
                <c:pt idx="90">
                  <c:v>430.71</c:v>
                </c:pt>
                <c:pt idx="91">
                  <c:v>108.19</c:v>
                </c:pt>
                <c:pt idx="92">
                  <c:v>166.41</c:v>
                </c:pt>
                <c:pt idx="93">
                  <c:v>0</c:v>
                </c:pt>
                <c:pt idx="94">
                  <c:v>0</c:v>
                </c:pt>
                <c:pt idx="95">
                  <c:v>2866.4</c:v>
                </c:pt>
                <c:pt idx="96">
                  <c:v>1197.87</c:v>
                </c:pt>
                <c:pt idx="97">
                  <c:v>1712.78</c:v>
                </c:pt>
                <c:pt idx="98">
                  <c:v>1714.11</c:v>
                </c:pt>
                <c:pt idx="99">
                  <c:v>605.54</c:v>
                </c:pt>
                <c:pt idx="100">
                  <c:v>619.39</c:v>
                </c:pt>
                <c:pt idx="101">
                  <c:v>1190.81</c:v>
                </c:pt>
                <c:pt idx="102">
                  <c:v>1199.65</c:v>
                </c:pt>
                <c:pt idx="103">
                  <c:v>1198.27</c:v>
                </c:pt>
                <c:pt idx="104">
                  <c:v>803.6</c:v>
                </c:pt>
                <c:pt idx="105">
                  <c:v>1184.55</c:v>
                </c:pt>
                <c:pt idx="106">
                  <c:v>789.5999999999999</c:v>
                </c:pt>
                <c:pt idx="107">
                  <c:v>371.22</c:v>
                </c:pt>
                <c:pt idx="108">
                  <c:v>371.52000000000004</c:v>
                </c:pt>
                <c:pt idx="109">
                  <c:v>372.1</c:v>
                </c:pt>
                <c:pt idx="110">
                  <c:v>370.84</c:v>
                </c:pt>
                <c:pt idx="111">
                  <c:v>8954.45</c:v>
                </c:pt>
                <c:pt idx="112">
                  <c:v>4133.14</c:v>
                </c:pt>
                <c:pt idx="113">
                  <c:v>4066.56</c:v>
                </c:pt>
                <c:pt idx="114">
                  <c:v>4073.49</c:v>
                </c:pt>
                <c:pt idx="115">
                  <c:v>9249.970000000001</c:v>
                </c:pt>
                <c:pt idx="116">
                  <c:v>0</c:v>
                </c:pt>
                <c:pt idx="117">
                  <c:v>0</c:v>
                </c:pt>
                <c:pt idx="118">
                  <c:v>215.6</c:v>
                </c:pt>
                <c:pt idx="119">
                  <c:v>98.68</c:v>
                </c:pt>
                <c:pt idx="120">
                  <c:v>124.95</c:v>
                </c:pt>
                <c:pt idx="121">
                  <c:v>106.92</c:v>
                </c:pt>
                <c:pt idx="122">
                  <c:v>0</c:v>
                </c:pt>
                <c:pt idx="123">
                  <c:v>93.2</c:v>
                </c:pt>
                <c:pt idx="124">
                  <c:v>104.57</c:v>
                </c:pt>
                <c:pt idx="125">
                  <c:v>98.69</c:v>
                </c:pt>
                <c:pt idx="126">
                  <c:v>126.03</c:v>
                </c:pt>
                <c:pt idx="127">
                  <c:v>67.82</c:v>
                </c:pt>
                <c:pt idx="128">
                  <c:v>360.06</c:v>
                </c:pt>
                <c:pt idx="129">
                  <c:v>150.23</c:v>
                </c:pt>
                <c:pt idx="130">
                  <c:v>102.21</c:v>
                </c:pt>
                <c:pt idx="131">
                  <c:v>98.63</c:v>
                </c:pt>
                <c:pt idx="132">
                  <c:v>297</c:v>
                </c:pt>
                <c:pt idx="133">
                  <c:v>10402.91</c:v>
                </c:pt>
                <c:pt idx="134">
                  <c:v>1928.64</c:v>
                </c:pt>
                <c:pt idx="135">
                  <c:v>936.23</c:v>
                </c:pt>
                <c:pt idx="136">
                  <c:v>933.64</c:v>
                </c:pt>
                <c:pt idx="137">
                  <c:v>2515.12</c:v>
                </c:pt>
                <c:pt idx="138">
                  <c:v>2502.73</c:v>
                </c:pt>
                <c:pt idx="139">
                  <c:v>1925.1100000000001</c:v>
                </c:pt>
                <c:pt idx="140">
                  <c:v>1966.72</c:v>
                </c:pt>
                <c:pt idx="141">
                  <c:v>1930.9599999999998</c:v>
                </c:pt>
                <c:pt idx="142">
                  <c:v>1947.7</c:v>
                </c:pt>
                <c:pt idx="143">
                  <c:v>9546.75</c:v>
                </c:pt>
                <c:pt idx="144">
                  <c:v>625.83</c:v>
                </c:pt>
                <c:pt idx="145">
                  <c:v>1513</c:v>
                </c:pt>
                <c:pt idx="146">
                  <c:v>1525.78</c:v>
                </c:pt>
                <c:pt idx="147">
                  <c:v>1501.76</c:v>
                </c:pt>
                <c:pt idx="148">
                  <c:v>611.04</c:v>
                </c:pt>
                <c:pt idx="149">
                  <c:v>611.7</c:v>
                </c:pt>
                <c:pt idx="150">
                  <c:v>611.32</c:v>
                </c:pt>
                <c:pt idx="151">
                  <c:v>616.72</c:v>
                </c:pt>
                <c:pt idx="152">
                  <c:v>609.27</c:v>
                </c:pt>
                <c:pt idx="153">
                  <c:v>1512.64</c:v>
                </c:pt>
                <c:pt idx="154">
                  <c:v>1073.98</c:v>
                </c:pt>
                <c:pt idx="155">
                  <c:v>2005.3400000000001</c:v>
                </c:pt>
                <c:pt idx="156">
                  <c:v>2001.8799999999999</c:v>
                </c:pt>
                <c:pt idx="157">
                  <c:v>1988.13</c:v>
                </c:pt>
                <c:pt idx="158">
                  <c:v>1515.76</c:v>
                </c:pt>
                <c:pt idx="159">
                  <c:v>1510.1</c:v>
                </c:pt>
                <c:pt idx="160">
                  <c:v>314.42</c:v>
                </c:pt>
                <c:pt idx="161">
                  <c:v>115.87</c:v>
                </c:pt>
                <c:pt idx="162">
                  <c:v>105.74</c:v>
                </c:pt>
                <c:pt idx="163">
                  <c:v>196.98000000000002</c:v>
                </c:pt>
                <c:pt idx="164">
                  <c:v>1364.83</c:v>
                </c:pt>
                <c:pt idx="165">
                  <c:v>87.62</c:v>
                </c:pt>
                <c:pt idx="166">
                  <c:v>104.17999999999999</c:v>
                </c:pt>
                <c:pt idx="167">
                  <c:v>0</c:v>
                </c:pt>
                <c:pt idx="168">
                  <c:v>270.77</c:v>
                </c:pt>
                <c:pt idx="169">
                  <c:v>24.43</c:v>
                </c:pt>
                <c:pt idx="170">
                  <c:v>359.95</c:v>
                </c:pt>
                <c:pt idx="171">
                  <c:v>630.92</c:v>
                </c:pt>
                <c:pt idx="172">
                  <c:v>222.16</c:v>
                </c:pt>
                <c:pt idx="173">
                  <c:v>923.63</c:v>
                </c:pt>
                <c:pt idx="174">
                  <c:v>57.53</c:v>
                </c:pt>
                <c:pt idx="175">
                  <c:v>367.41</c:v>
                </c:pt>
                <c:pt idx="176">
                  <c:v>68.72</c:v>
                </c:pt>
                <c:pt idx="177">
                  <c:v>374.53999999999996</c:v>
                </c:pt>
                <c:pt idx="178">
                  <c:v>85.56</c:v>
                </c:pt>
                <c:pt idx="179">
                  <c:v>120.25</c:v>
                </c:pt>
                <c:pt idx="180">
                  <c:v>1865.04</c:v>
                </c:pt>
                <c:pt idx="181">
                  <c:v>901</c:v>
                </c:pt>
                <c:pt idx="182">
                  <c:v>742.25</c:v>
                </c:pt>
                <c:pt idx="183">
                  <c:v>352.01</c:v>
                </c:pt>
                <c:pt idx="184">
                  <c:v>539.68</c:v>
                </c:pt>
                <c:pt idx="185">
                  <c:v>690.22</c:v>
                </c:pt>
                <c:pt idx="186">
                  <c:v>1097.22</c:v>
                </c:pt>
                <c:pt idx="187">
                  <c:v>762.25</c:v>
                </c:pt>
                <c:pt idx="188">
                  <c:v>951.77</c:v>
                </c:pt>
                <c:pt idx="189">
                  <c:v>939.51</c:v>
                </c:pt>
                <c:pt idx="190">
                  <c:v>927.1</c:v>
                </c:pt>
                <c:pt idx="191">
                  <c:v>1451.2800000000002</c:v>
                </c:pt>
                <c:pt idx="192">
                  <c:v>1111.32</c:v>
                </c:pt>
                <c:pt idx="193">
                  <c:v>9442.11</c:v>
                </c:pt>
                <c:pt idx="194">
                  <c:v>1671.99</c:v>
                </c:pt>
                <c:pt idx="195">
                  <c:v>1391</c:v>
                </c:pt>
                <c:pt idx="196">
                  <c:v>1821.89</c:v>
                </c:pt>
                <c:pt idx="197">
                  <c:v>65.85</c:v>
                </c:pt>
                <c:pt idx="198">
                  <c:v>207.46</c:v>
                </c:pt>
                <c:pt idx="199">
                  <c:v>167.87</c:v>
                </c:pt>
                <c:pt idx="200">
                  <c:v>202.11999999999998</c:v>
                </c:pt>
                <c:pt idx="201">
                  <c:v>203.75</c:v>
                </c:pt>
                <c:pt idx="202">
                  <c:v>161.11</c:v>
                </c:pt>
                <c:pt idx="203">
                  <c:v>87.31</c:v>
                </c:pt>
                <c:pt idx="204">
                  <c:v>146.73</c:v>
                </c:pt>
                <c:pt idx="205">
                  <c:v>139.16</c:v>
                </c:pt>
                <c:pt idx="206">
                  <c:v>137.49</c:v>
                </c:pt>
                <c:pt idx="207">
                  <c:v>81.05</c:v>
                </c:pt>
                <c:pt idx="208">
                  <c:v>169</c:v>
                </c:pt>
                <c:pt idx="209">
                  <c:v>47.04</c:v>
                </c:pt>
                <c:pt idx="210">
                  <c:v>84.37</c:v>
                </c:pt>
                <c:pt idx="211">
                  <c:v>126.16</c:v>
                </c:pt>
                <c:pt idx="212">
                  <c:v>131.52</c:v>
                </c:pt>
                <c:pt idx="213">
                  <c:v>113.39</c:v>
                </c:pt>
                <c:pt idx="214">
                  <c:v>154.43</c:v>
                </c:pt>
                <c:pt idx="215">
                  <c:v>85.07</c:v>
                </c:pt>
                <c:pt idx="216">
                  <c:v>432.38</c:v>
                </c:pt>
                <c:pt idx="217">
                  <c:v>437.92</c:v>
                </c:pt>
                <c:pt idx="218">
                  <c:v>435.14</c:v>
                </c:pt>
                <c:pt idx="219">
                  <c:v>436.61</c:v>
                </c:pt>
                <c:pt idx="220">
                  <c:v>89.28</c:v>
                </c:pt>
                <c:pt idx="221">
                  <c:v>119.36</c:v>
                </c:pt>
                <c:pt idx="222">
                  <c:v>4092.91</c:v>
                </c:pt>
                <c:pt idx="223">
                  <c:v>4078.2799999999997</c:v>
                </c:pt>
                <c:pt idx="224">
                  <c:v>419.54</c:v>
                </c:pt>
                <c:pt idx="225">
                  <c:v>426.81</c:v>
                </c:pt>
                <c:pt idx="226">
                  <c:v>408.27</c:v>
                </c:pt>
                <c:pt idx="227">
                  <c:v>380.68999999999994</c:v>
                </c:pt>
                <c:pt idx="228">
                  <c:v>4122.17</c:v>
                </c:pt>
                <c:pt idx="229">
                  <c:v>243.26</c:v>
                </c:pt>
                <c:pt idx="230">
                  <c:v>1969</c:v>
                </c:pt>
                <c:pt idx="231">
                  <c:v>95.06</c:v>
                </c:pt>
                <c:pt idx="232">
                  <c:v>1932</c:v>
                </c:pt>
                <c:pt idx="233">
                  <c:v>1948.5500000000002</c:v>
                </c:pt>
                <c:pt idx="234">
                  <c:v>1918.96</c:v>
                </c:pt>
                <c:pt idx="235">
                  <c:v>3698.32</c:v>
                </c:pt>
                <c:pt idx="236">
                  <c:v>4170.820000000001</c:v>
                </c:pt>
                <c:pt idx="237">
                  <c:v>4389.22</c:v>
                </c:pt>
                <c:pt idx="238">
                  <c:v>274.11</c:v>
                </c:pt>
                <c:pt idx="239">
                  <c:v>0</c:v>
                </c:pt>
                <c:pt idx="240">
                  <c:v>396.01</c:v>
                </c:pt>
                <c:pt idx="241">
                  <c:v>284.90999999999997</c:v>
                </c:pt>
                <c:pt idx="242">
                  <c:v>403.87</c:v>
                </c:pt>
                <c:pt idx="243">
                  <c:v>38.12</c:v>
                </c:pt>
                <c:pt idx="244">
                  <c:v>202.37</c:v>
                </c:pt>
                <c:pt idx="245">
                  <c:v>343.85</c:v>
                </c:pt>
                <c:pt idx="246">
                  <c:v>350.07</c:v>
                </c:pt>
                <c:pt idx="247">
                  <c:v>354.46</c:v>
                </c:pt>
                <c:pt idx="248">
                  <c:v>385.54</c:v>
                </c:pt>
                <c:pt idx="249">
                  <c:v>201.42</c:v>
                </c:pt>
                <c:pt idx="250">
                  <c:v>25.19</c:v>
                </c:pt>
                <c:pt idx="251">
                  <c:v>254.79999999999998</c:v>
                </c:pt>
                <c:pt idx="252">
                  <c:v>3617.1600000000003</c:v>
                </c:pt>
                <c:pt idx="253">
                  <c:v>2255.97</c:v>
                </c:pt>
                <c:pt idx="254">
                  <c:v>3554.9399999999996</c:v>
                </c:pt>
                <c:pt idx="255">
                  <c:v>0</c:v>
                </c:pt>
                <c:pt idx="256">
                  <c:v>4228.66</c:v>
                </c:pt>
                <c:pt idx="257">
                  <c:v>0</c:v>
                </c:pt>
                <c:pt idx="258">
                  <c:v>256.6</c:v>
                </c:pt>
                <c:pt idx="259">
                  <c:v>112.65</c:v>
                </c:pt>
                <c:pt idx="260">
                  <c:v>110.77000000000001</c:v>
                </c:pt>
                <c:pt idx="261">
                  <c:v>810.53</c:v>
                </c:pt>
                <c:pt idx="262">
                  <c:v>825.03</c:v>
                </c:pt>
                <c:pt idx="263">
                  <c:v>112.89</c:v>
                </c:pt>
                <c:pt idx="264">
                  <c:v>115.74000000000001</c:v>
                </c:pt>
                <c:pt idx="265">
                  <c:v>103.2</c:v>
                </c:pt>
                <c:pt idx="266">
                  <c:v>61.74</c:v>
                </c:pt>
                <c:pt idx="267">
                  <c:v>112.91</c:v>
                </c:pt>
                <c:pt idx="268">
                  <c:v>83.4</c:v>
                </c:pt>
                <c:pt idx="269">
                  <c:v>4168.610000000001</c:v>
                </c:pt>
                <c:pt idx="270">
                  <c:v>4098.6</c:v>
                </c:pt>
                <c:pt idx="271">
                  <c:v>2063.7999999999997</c:v>
                </c:pt>
                <c:pt idx="272">
                  <c:v>1867.47</c:v>
                </c:pt>
                <c:pt idx="273">
                  <c:v>2002.06</c:v>
                </c:pt>
                <c:pt idx="274">
                  <c:v>1984.28</c:v>
                </c:pt>
                <c:pt idx="275">
                  <c:v>12314.45</c:v>
                </c:pt>
                <c:pt idx="276">
                  <c:v>6812.09</c:v>
                </c:pt>
                <c:pt idx="277">
                  <c:v>10347.24</c:v>
                </c:pt>
                <c:pt idx="278">
                  <c:v>314.96000000000004</c:v>
                </c:pt>
                <c:pt idx="279">
                  <c:v>430.23</c:v>
                </c:pt>
                <c:pt idx="280">
                  <c:v>340.94</c:v>
                </c:pt>
                <c:pt idx="281">
                  <c:v>206.39999999999998</c:v>
                </c:pt>
                <c:pt idx="282">
                  <c:v>193.45</c:v>
                </c:pt>
                <c:pt idx="283">
                  <c:v>247.79000000000002</c:v>
                </c:pt>
                <c:pt idx="284">
                  <c:v>214.08</c:v>
                </c:pt>
                <c:pt idx="285">
                  <c:v>208.14</c:v>
                </c:pt>
                <c:pt idx="286">
                  <c:v>944.46</c:v>
                </c:pt>
                <c:pt idx="287">
                  <c:v>0</c:v>
                </c:pt>
                <c:pt idx="288">
                  <c:v>225.7</c:v>
                </c:pt>
                <c:pt idx="289">
                  <c:v>0</c:v>
                </c:pt>
                <c:pt idx="290">
                  <c:v>0</c:v>
                </c:pt>
                <c:pt idx="291">
                  <c:v>5944.969999999999</c:v>
                </c:pt>
                <c:pt idx="292">
                  <c:v>7515.32</c:v>
                </c:pt>
                <c:pt idx="293">
                  <c:v>2720.77</c:v>
                </c:pt>
                <c:pt idx="294">
                  <c:v>3481.23</c:v>
                </c:pt>
                <c:pt idx="295">
                  <c:v>4329.009999999999</c:v>
                </c:pt>
                <c:pt idx="296">
                  <c:v>0</c:v>
                </c:pt>
                <c:pt idx="297">
                  <c:v>3480.05</c:v>
                </c:pt>
                <c:pt idx="298">
                  <c:v>4411.4</c:v>
                </c:pt>
                <c:pt idx="299">
                  <c:v>2500.24</c:v>
                </c:pt>
                <c:pt idx="300">
                  <c:v>3388.11</c:v>
                </c:pt>
                <c:pt idx="301">
                  <c:v>1915.1899999999998</c:v>
                </c:pt>
                <c:pt idx="302">
                  <c:v>2485.24</c:v>
                </c:pt>
                <c:pt idx="303">
                  <c:v>4407.45</c:v>
                </c:pt>
                <c:pt idx="304">
                  <c:v>3371.36</c:v>
                </c:pt>
                <c:pt idx="305">
                  <c:v>1939.44</c:v>
                </c:pt>
                <c:pt idx="306">
                  <c:v>2482.6299999999997</c:v>
                </c:pt>
                <c:pt idx="307">
                  <c:v>4409.02</c:v>
                </c:pt>
                <c:pt idx="308">
                  <c:v>3380.27</c:v>
                </c:pt>
                <c:pt idx="309">
                  <c:v>930.4000000000001</c:v>
                </c:pt>
                <c:pt idx="310">
                  <c:v>3415.18</c:v>
                </c:pt>
                <c:pt idx="311">
                  <c:v>1934.9</c:v>
                </c:pt>
                <c:pt idx="312">
                  <c:v>2479.2000000000003</c:v>
                </c:pt>
                <c:pt idx="313">
                  <c:v>4387.01</c:v>
                </c:pt>
                <c:pt idx="314">
                  <c:v>3381.3599999999997</c:v>
                </c:pt>
                <c:pt idx="315">
                  <c:v>3398.13</c:v>
                </c:pt>
                <c:pt idx="316">
                  <c:v>1926.02</c:v>
                </c:pt>
                <c:pt idx="317">
                  <c:v>2478.5</c:v>
                </c:pt>
                <c:pt idx="318">
                  <c:v>2502.79</c:v>
                </c:pt>
                <c:pt idx="319">
                  <c:v>4401.389999999999</c:v>
                </c:pt>
                <c:pt idx="320">
                  <c:v>3625.39</c:v>
                </c:pt>
                <c:pt idx="321">
                  <c:v>17611</c:v>
                </c:pt>
                <c:pt idx="322">
                  <c:v>76.25</c:v>
                </c:pt>
                <c:pt idx="323">
                  <c:v>898.18</c:v>
                </c:pt>
                <c:pt idx="324">
                  <c:v>908.3100000000001</c:v>
                </c:pt>
                <c:pt idx="325">
                  <c:v>0</c:v>
                </c:pt>
                <c:pt idx="326">
                  <c:v>84.08</c:v>
                </c:pt>
                <c:pt idx="327">
                  <c:v>0</c:v>
                </c:pt>
                <c:pt idx="328">
                  <c:v>192.76000000000002</c:v>
                </c:pt>
                <c:pt idx="329">
                  <c:v>5074.57</c:v>
                </c:pt>
                <c:pt idx="330">
                  <c:v>80.55</c:v>
                </c:pt>
                <c:pt idx="331">
                  <c:v>752.67</c:v>
                </c:pt>
                <c:pt idx="332">
                  <c:v>0</c:v>
                </c:pt>
                <c:pt idx="333">
                  <c:v>153.86</c:v>
                </c:pt>
                <c:pt idx="334">
                  <c:v>151.25</c:v>
                </c:pt>
                <c:pt idx="335">
                  <c:v>90.16</c:v>
                </c:pt>
                <c:pt idx="336">
                  <c:v>439.38</c:v>
                </c:pt>
                <c:pt idx="337">
                  <c:v>2457.7299999999996</c:v>
                </c:pt>
                <c:pt idx="338">
                  <c:v>3181.43</c:v>
                </c:pt>
                <c:pt idx="339">
                  <c:v>8753.12</c:v>
                </c:pt>
                <c:pt idx="340">
                  <c:v>8599.71</c:v>
                </c:pt>
                <c:pt idx="341">
                  <c:v>9096.97</c:v>
                </c:pt>
                <c:pt idx="342">
                  <c:v>13676.28</c:v>
                </c:pt>
                <c:pt idx="343">
                  <c:v>5777.43</c:v>
                </c:pt>
                <c:pt idx="344">
                  <c:v>8595.58</c:v>
                </c:pt>
                <c:pt idx="345">
                  <c:v>9327.189999999999</c:v>
                </c:pt>
                <c:pt idx="346">
                  <c:v>3241.85</c:v>
                </c:pt>
                <c:pt idx="347">
                  <c:v>10383.67</c:v>
                </c:pt>
                <c:pt idx="348">
                  <c:v>3393.54</c:v>
                </c:pt>
                <c:pt idx="349">
                  <c:v>74.5</c:v>
                </c:pt>
                <c:pt idx="350">
                  <c:v>9551.740000000002</c:v>
                </c:pt>
                <c:pt idx="351">
                  <c:v>357.6</c:v>
                </c:pt>
                <c:pt idx="352">
                  <c:v>70.47</c:v>
                </c:pt>
                <c:pt idx="353">
                  <c:v>199.20000000000002</c:v>
                </c:pt>
                <c:pt idx="354">
                  <c:v>391.31</c:v>
                </c:pt>
                <c:pt idx="355">
                  <c:v>203.43</c:v>
                </c:pt>
                <c:pt idx="356">
                  <c:v>632.89</c:v>
                </c:pt>
                <c:pt idx="357">
                  <c:v>214.82</c:v>
                </c:pt>
                <c:pt idx="358">
                  <c:v>369.47</c:v>
                </c:pt>
                <c:pt idx="359">
                  <c:v>437.76</c:v>
                </c:pt>
                <c:pt idx="360">
                  <c:v>193.64</c:v>
                </c:pt>
                <c:pt idx="361">
                  <c:v>198.25</c:v>
                </c:pt>
                <c:pt idx="362">
                  <c:v>211.38</c:v>
                </c:pt>
                <c:pt idx="363">
                  <c:v>176.79</c:v>
                </c:pt>
                <c:pt idx="364">
                  <c:v>174.04</c:v>
                </c:pt>
                <c:pt idx="365">
                  <c:v>0</c:v>
                </c:pt>
                <c:pt idx="366">
                  <c:v>187.57</c:v>
                </c:pt>
                <c:pt idx="367">
                  <c:v>176.11</c:v>
                </c:pt>
                <c:pt idx="368">
                  <c:v>160.62</c:v>
                </c:pt>
                <c:pt idx="369">
                  <c:v>172.87</c:v>
                </c:pt>
                <c:pt idx="370">
                  <c:v>166.8</c:v>
                </c:pt>
                <c:pt idx="371">
                  <c:v>1300.26</c:v>
                </c:pt>
                <c:pt idx="372">
                  <c:v>194.34</c:v>
                </c:pt>
                <c:pt idx="373">
                  <c:v>127.24</c:v>
                </c:pt>
                <c:pt idx="374">
                  <c:v>86.94</c:v>
                </c:pt>
                <c:pt idx="375">
                  <c:v>599770.6100000001</c:v>
                </c:pt>
              </c:numCache>
            </c:numRef>
          </c:val>
        </c:ser>
        <c:ser>
          <c:idx val="10"/>
          <c:order val="10"/>
          <c:tx>
            <c:strRef>
              <c:f>'2021'!#REF!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'2021'!#REF!</c:f>
            </c:numRef>
          </c:val>
        </c:ser>
        <c:ser>
          <c:idx val="11"/>
          <c:order val="11"/>
          <c:tx>
            <c:strRef>
              <c:f>'2021'!#REF!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'2021'!#REF!</c:f>
            </c:numRef>
          </c:val>
        </c:ser>
        <c:ser>
          <c:idx val="12"/>
          <c:order val="12"/>
          <c:tx>
            <c:strRef>
              <c:f>'2021'!#REF!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'2021'!#REF!</c:f>
            </c:numRef>
          </c:val>
        </c:ser>
        <c:ser>
          <c:idx val="13"/>
          <c:order val="13"/>
          <c:tx>
            <c:strRef>
              <c:f>'2021'!$N$3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'2021'!$N$4:$N$379</c:f>
              <c:numCache>
                <c:ptCount val="376"/>
                <c:pt idx="0">
                  <c:v>72.82</c:v>
                </c:pt>
                <c:pt idx="1">
                  <c:v>839.42</c:v>
                </c:pt>
                <c:pt idx="2">
                  <c:v>0</c:v>
                </c:pt>
                <c:pt idx="3">
                  <c:v>219.70999999999998</c:v>
                </c:pt>
                <c:pt idx="4">
                  <c:v>0</c:v>
                </c:pt>
                <c:pt idx="5">
                  <c:v>515.3000000000001</c:v>
                </c:pt>
                <c:pt idx="6">
                  <c:v>2716.3399999999997</c:v>
                </c:pt>
                <c:pt idx="7">
                  <c:v>181.15</c:v>
                </c:pt>
                <c:pt idx="8">
                  <c:v>3029.42</c:v>
                </c:pt>
                <c:pt idx="9">
                  <c:v>2959.97</c:v>
                </c:pt>
                <c:pt idx="10">
                  <c:v>3688.5</c:v>
                </c:pt>
                <c:pt idx="11">
                  <c:v>3728.04</c:v>
                </c:pt>
                <c:pt idx="12">
                  <c:v>56.55</c:v>
                </c:pt>
                <c:pt idx="13">
                  <c:v>108.49</c:v>
                </c:pt>
                <c:pt idx="14">
                  <c:v>94.57</c:v>
                </c:pt>
                <c:pt idx="15">
                  <c:v>2880.12</c:v>
                </c:pt>
                <c:pt idx="16">
                  <c:v>0</c:v>
                </c:pt>
                <c:pt idx="17">
                  <c:v>0</c:v>
                </c:pt>
                <c:pt idx="18">
                  <c:v>35.67</c:v>
                </c:pt>
                <c:pt idx="19">
                  <c:v>1124.44</c:v>
                </c:pt>
                <c:pt idx="20">
                  <c:v>1124.37</c:v>
                </c:pt>
                <c:pt idx="21">
                  <c:v>743.82</c:v>
                </c:pt>
                <c:pt idx="22">
                  <c:v>79.97</c:v>
                </c:pt>
                <c:pt idx="23">
                  <c:v>104.95</c:v>
                </c:pt>
                <c:pt idx="24">
                  <c:v>2709.19</c:v>
                </c:pt>
                <c:pt idx="25">
                  <c:v>2634.4</c:v>
                </c:pt>
                <c:pt idx="26">
                  <c:v>1923.6200000000001</c:v>
                </c:pt>
                <c:pt idx="27">
                  <c:v>1940.31</c:v>
                </c:pt>
                <c:pt idx="28">
                  <c:v>927.62</c:v>
                </c:pt>
                <c:pt idx="29">
                  <c:v>934.07</c:v>
                </c:pt>
                <c:pt idx="30">
                  <c:v>3433.23</c:v>
                </c:pt>
                <c:pt idx="31">
                  <c:v>1324.48</c:v>
                </c:pt>
                <c:pt idx="32">
                  <c:v>2514.3</c:v>
                </c:pt>
                <c:pt idx="33">
                  <c:v>1377.1100000000001</c:v>
                </c:pt>
                <c:pt idx="34">
                  <c:v>1392.23</c:v>
                </c:pt>
                <c:pt idx="35">
                  <c:v>1296.9699999999998</c:v>
                </c:pt>
                <c:pt idx="36">
                  <c:v>524.1</c:v>
                </c:pt>
                <c:pt idx="37">
                  <c:v>1415.31</c:v>
                </c:pt>
                <c:pt idx="38">
                  <c:v>2677.59</c:v>
                </c:pt>
                <c:pt idx="39">
                  <c:v>177.77</c:v>
                </c:pt>
                <c:pt idx="40">
                  <c:v>161.51</c:v>
                </c:pt>
                <c:pt idx="41">
                  <c:v>2311.3199999999997</c:v>
                </c:pt>
                <c:pt idx="42">
                  <c:v>926.5</c:v>
                </c:pt>
                <c:pt idx="43">
                  <c:v>1960.46</c:v>
                </c:pt>
                <c:pt idx="44">
                  <c:v>330.05999999999995</c:v>
                </c:pt>
                <c:pt idx="45">
                  <c:v>515.19</c:v>
                </c:pt>
                <c:pt idx="46">
                  <c:v>172.29</c:v>
                </c:pt>
                <c:pt idx="47">
                  <c:v>687.11</c:v>
                </c:pt>
                <c:pt idx="48">
                  <c:v>526.68</c:v>
                </c:pt>
                <c:pt idx="49">
                  <c:v>522.35</c:v>
                </c:pt>
                <c:pt idx="50">
                  <c:v>159.74</c:v>
                </c:pt>
                <c:pt idx="51">
                  <c:v>517.71</c:v>
                </c:pt>
                <c:pt idx="52">
                  <c:v>1318.01</c:v>
                </c:pt>
                <c:pt idx="53">
                  <c:v>1302.05</c:v>
                </c:pt>
                <c:pt idx="54">
                  <c:v>2711.59</c:v>
                </c:pt>
                <c:pt idx="55">
                  <c:v>2470.28</c:v>
                </c:pt>
                <c:pt idx="56">
                  <c:v>1440.3</c:v>
                </c:pt>
                <c:pt idx="57">
                  <c:v>4292.47</c:v>
                </c:pt>
                <c:pt idx="58">
                  <c:v>0</c:v>
                </c:pt>
                <c:pt idx="59">
                  <c:v>-109.32</c:v>
                </c:pt>
                <c:pt idx="60">
                  <c:v>4278.34</c:v>
                </c:pt>
                <c:pt idx="61">
                  <c:v>2023.05</c:v>
                </c:pt>
                <c:pt idx="62">
                  <c:v>2022.1299999999999</c:v>
                </c:pt>
                <c:pt idx="63">
                  <c:v>4403.95</c:v>
                </c:pt>
                <c:pt idx="64">
                  <c:v>4393.05</c:v>
                </c:pt>
                <c:pt idx="65">
                  <c:v>593.81</c:v>
                </c:pt>
                <c:pt idx="66">
                  <c:v>4433.13</c:v>
                </c:pt>
                <c:pt idx="67">
                  <c:v>189.11</c:v>
                </c:pt>
                <c:pt idx="68">
                  <c:v>0</c:v>
                </c:pt>
                <c:pt idx="69">
                  <c:v>483.92</c:v>
                </c:pt>
                <c:pt idx="70">
                  <c:v>439.33000000000004</c:v>
                </c:pt>
                <c:pt idx="71">
                  <c:v>0</c:v>
                </c:pt>
                <c:pt idx="72">
                  <c:v>123.97999999999999</c:v>
                </c:pt>
                <c:pt idx="73">
                  <c:v>0</c:v>
                </c:pt>
                <c:pt idx="74">
                  <c:v>83.5</c:v>
                </c:pt>
                <c:pt idx="75">
                  <c:v>79.58</c:v>
                </c:pt>
                <c:pt idx="76">
                  <c:v>183.55</c:v>
                </c:pt>
                <c:pt idx="77">
                  <c:v>69.88</c:v>
                </c:pt>
                <c:pt idx="78">
                  <c:v>114.99000000000001</c:v>
                </c:pt>
                <c:pt idx="79">
                  <c:v>94.08</c:v>
                </c:pt>
                <c:pt idx="80">
                  <c:v>64.78</c:v>
                </c:pt>
                <c:pt idx="81">
                  <c:v>300.07</c:v>
                </c:pt>
                <c:pt idx="82">
                  <c:v>0</c:v>
                </c:pt>
                <c:pt idx="83">
                  <c:v>17501.54</c:v>
                </c:pt>
                <c:pt idx="84">
                  <c:v>3472.2599999999998</c:v>
                </c:pt>
                <c:pt idx="85">
                  <c:v>3446.68</c:v>
                </c:pt>
                <c:pt idx="86">
                  <c:v>3462.58</c:v>
                </c:pt>
                <c:pt idx="87">
                  <c:v>159.92000000000002</c:v>
                </c:pt>
                <c:pt idx="88">
                  <c:v>115.96</c:v>
                </c:pt>
                <c:pt idx="89">
                  <c:v>185.42</c:v>
                </c:pt>
                <c:pt idx="90">
                  <c:v>430.71</c:v>
                </c:pt>
                <c:pt idx="91">
                  <c:v>108.19</c:v>
                </c:pt>
                <c:pt idx="92">
                  <c:v>166.41</c:v>
                </c:pt>
                <c:pt idx="93">
                  <c:v>0</c:v>
                </c:pt>
                <c:pt idx="94">
                  <c:v>0</c:v>
                </c:pt>
                <c:pt idx="95">
                  <c:v>2866.4</c:v>
                </c:pt>
                <c:pt idx="96">
                  <c:v>1197.87</c:v>
                </c:pt>
                <c:pt idx="97">
                  <c:v>1712.78</c:v>
                </c:pt>
                <c:pt idx="98">
                  <c:v>1714.11</c:v>
                </c:pt>
                <c:pt idx="99">
                  <c:v>605.54</c:v>
                </c:pt>
                <c:pt idx="100">
                  <c:v>619.39</c:v>
                </c:pt>
                <c:pt idx="101">
                  <c:v>1190.81</c:v>
                </c:pt>
                <c:pt idx="102">
                  <c:v>1199.65</c:v>
                </c:pt>
                <c:pt idx="103">
                  <c:v>1198.27</c:v>
                </c:pt>
                <c:pt idx="104">
                  <c:v>803.6</c:v>
                </c:pt>
                <c:pt idx="105">
                  <c:v>1184.55</c:v>
                </c:pt>
                <c:pt idx="106">
                  <c:v>789.5999999999999</c:v>
                </c:pt>
                <c:pt idx="107">
                  <c:v>371.22</c:v>
                </c:pt>
                <c:pt idx="108">
                  <c:v>371.52000000000004</c:v>
                </c:pt>
                <c:pt idx="109">
                  <c:v>372.1</c:v>
                </c:pt>
                <c:pt idx="110">
                  <c:v>370.84</c:v>
                </c:pt>
                <c:pt idx="111">
                  <c:v>8954.45</c:v>
                </c:pt>
                <c:pt idx="112">
                  <c:v>4133.14</c:v>
                </c:pt>
                <c:pt idx="113">
                  <c:v>4066.56</c:v>
                </c:pt>
                <c:pt idx="114">
                  <c:v>4073.49</c:v>
                </c:pt>
                <c:pt idx="115">
                  <c:v>9249.970000000001</c:v>
                </c:pt>
                <c:pt idx="116">
                  <c:v>0</c:v>
                </c:pt>
                <c:pt idx="117">
                  <c:v>0</c:v>
                </c:pt>
                <c:pt idx="118">
                  <c:v>215.6</c:v>
                </c:pt>
                <c:pt idx="119">
                  <c:v>98.68</c:v>
                </c:pt>
                <c:pt idx="120">
                  <c:v>124.95</c:v>
                </c:pt>
                <c:pt idx="121">
                  <c:v>106.92</c:v>
                </c:pt>
                <c:pt idx="122">
                  <c:v>0</c:v>
                </c:pt>
                <c:pt idx="123">
                  <c:v>93.2</c:v>
                </c:pt>
                <c:pt idx="124">
                  <c:v>104.57</c:v>
                </c:pt>
                <c:pt idx="125">
                  <c:v>98.69</c:v>
                </c:pt>
                <c:pt idx="126">
                  <c:v>126.03</c:v>
                </c:pt>
                <c:pt idx="127">
                  <c:v>67.82</c:v>
                </c:pt>
                <c:pt idx="128">
                  <c:v>360.06</c:v>
                </c:pt>
                <c:pt idx="129">
                  <c:v>150.23</c:v>
                </c:pt>
                <c:pt idx="130">
                  <c:v>102.21</c:v>
                </c:pt>
                <c:pt idx="131">
                  <c:v>98.63</c:v>
                </c:pt>
                <c:pt idx="132">
                  <c:v>297</c:v>
                </c:pt>
                <c:pt idx="133">
                  <c:v>10402.91</c:v>
                </c:pt>
                <c:pt idx="134">
                  <c:v>1928.64</c:v>
                </c:pt>
                <c:pt idx="135">
                  <c:v>936.23</c:v>
                </c:pt>
                <c:pt idx="136">
                  <c:v>933.64</c:v>
                </c:pt>
                <c:pt idx="137">
                  <c:v>2515.12</c:v>
                </c:pt>
                <c:pt idx="138">
                  <c:v>2502.73</c:v>
                </c:pt>
                <c:pt idx="139">
                  <c:v>1925.1100000000001</c:v>
                </c:pt>
                <c:pt idx="140">
                  <c:v>1966.72</c:v>
                </c:pt>
                <c:pt idx="141">
                  <c:v>1930.9599999999998</c:v>
                </c:pt>
                <c:pt idx="142">
                  <c:v>1947.7</c:v>
                </c:pt>
                <c:pt idx="143">
                  <c:v>9546.75</c:v>
                </c:pt>
                <c:pt idx="144">
                  <c:v>625.83</c:v>
                </c:pt>
                <c:pt idx="145">
                  <c:v>1513</c:v>
                </c:pt>
                <c:pt idx="146">
                  <c:v>1525.78</c:v>
                </c:pt>
                <c:pt idx="147">
                  <c:v>1501.76</c:v>
                </c:pt>
                <c:pt idx="148">
                  <c:v>611.04</c:v>
                </c:pt>
                <c:pt idx="149">
                  <c:v>611.7</c:v>
                </c:pt>
                <c:pt idx="150">
                  <c:v>611.32</c:v>
                </c:pt>
                <c:pt idx="151">
                  <c:v>616.72</c:v>
                </c:pt>
                <c:pt idx="152">
                  <c:v>609.27</c:v>
                </c:pt>
                <c:pt idx="153">
                  <c:v>1512.64</c:v>
                </c:pt>
                <c:pt idx="154">
                  <c:v>1073.98</c:v>
                </c:pt>
                <c:pt idx="155">
                  <c:v>2005.3400000000001</c:v>
                </c:pt>
                <c:pt idx="156">
                  <c:v>2001.8799999999999</c:v>
                </c:pt>
                <c:pt idx="157">
                  <c:v>1988.13</c:v>
                </c:pt>
                <c:pt idx="158">
                  <c:v>1515.76</c:v>
                </c:pt>
                <c:pt idx="159">
                  <c:v>1510.1</c:v>
                </c:pt>
                <c:pt idx="160">
                  <c:v>314.42</c:v>
                </c:pt>
                <c:pt idx="161">
                  <c:v>115.87</c:v>
                </c:pt>
                <c:pt idx="162">
                  <c:v>105.74</c:v>
                </c:pt>
                <c:pt idx="163">
                  <c:v>196.98000000000002</c:v>
                </c:pt>
                <c:pt idx="164">
                  <c:v>1364.83</c:v>
                </c:pt>
                <c:pt idx="165">
                  <c:v>87.62</c:v>
                </c:pt>
                <c:pt idx="166">
                  <c:v>104.17999999999999</c:v>
                </c:pt>
                <c:pt idx="167">
                  <c:v>0</c:v>
                </c:pt>
                <c:pt idx="168">
                  <c:v>270.77</c:v>
                </c:pt>
                <c:pt idx="169">
                  <c:v>24.43</c:v>
                </c:pt>
                <c:pt idx="170">
                  <c:v>359.95</c:v>
                </c:pt>
                <c:pt idx="171">
                  <c:v>630.92</c:v>
                </c:pt>
                <c:pt idx="172">
                  <c:v>222.16</c:v>
                </c:pt>
                <c:pt idx="173">
                  <c:v>923.63</c:v>
                </c:pt>
                <c:pt idx="174">
                  <c:v>57.53</c:v>
                </c:pt>
                <c:pt idx="175">
                  <c:v>367.41</c:v>
                </c:pt>
                <c:pt idx="176">
                  <c:v>68.72</c:v>
                </c:pt>
                <c:pt idx="177">
                  <c:v>374.53999999999996</c:v>
                </c:pt>
                <c:pt idx="178">
                  <c:v>85.56</c:v>
                </c:pt>
                <c:pt idx="179">
                  <c:v>120.25</c:v>
                </c:pt>
                <c:pt idx="180">
                  <c:v>1865.04</c:v>
                </c:pt>
                <c:pt idx="181">
                  <c:v>901</c:v>
                </c:pt>
                <c:pt idx="182">
                  <c:v>742.25</c:v>
                </c:pt>
                <c:pt idx="183">
                  <c:v>352.01</c:v>
                </c:pt>
                <c:pt idx="184">
                  <c:v>539.68</c:v>
                </c:pt>
                <c:pt idx="185">
                  <c:v>690.22</c:v>
                </c:pt>
                <c:pt idx="186">
                  <c:v>1097.22</c:v>
                </c:pt>
                <c:pt idx="187">
                  <c:v>762.25</c:v>
                </c:pt>
                <c:pt idx="188">
                  <c:v>951.77</c:v>
                </c:pt>
                <c:pt idx="189">
                  <c:v>939.51</c:v>
                </c:pt>
                <c:pt idx="190">
                  <c:v>927.1</c:v>
                </c:pt>
                <c:pt idx="191">
                  <c:v>1451.2800000000002</c:v>
                </c:pt>
                <c:pt idx="192">
                  <c:v>1111.32</c:v>
                </c:pt>
                <c:pt idx="193">
                  <c:v>9442.11</c:v>
                </c:pt>
                <c:pt idx="194">
                  <c:v>1671.99</c:v>
                </c:pt>
                <c:pt idx="195">
                  <c:v>1391</c:v>
                </c:pt>
                <c:pt idx="196">
                  <c:v>1850.42</c:v>
                </c:pt>
                <c:pt idx="197">
                  <c:v>65.85</c:v>
                </c:pt>
                <c:pt idx="198">
                  <c:v>207.46</c:v>
                </c:pt>
                <c:pt idx="199">
                  <c:v>167.87</c:v>
                </c:pt>
                <c:pt idx="200">
                  <c:v>202.11999999999998</c:v>
                </c:pt>
                <c:pt idx="201">
                  <c:v>203.75</c:v>
                </c:pt>
                <c:pt idx="202">
                  <c:v>161.11</c:v>
                </c:pt>
                <c:pt idx="203">
                  <c:v>87.31</c:v>
                </c:pt>
                <c:pt idx="204">
                  <c:v>146.73</c:v>
                </c:pt>
                <c:pt idx="205">
                  <c:v>139.16</c:v>
                </c:pt>
                <c:pt idx="206">
                  <c:v>137.49</c:v>
                </c:pt>
                <c:pt idx="207">
                  <c:v>81.05</c:v>
                </c:pt>
                <c:pt idx="208">
                  <c:v>169</c:v>
                </c:pt>
                <c:pt idx="209">
                  <c:v>47.04</c:v>
                </c:pt>
                <c:pt idx="210">
                  <c:v>84.37</c:v>
                </c:pt>
                <c:pt idx="211">
                  <c:v>126.16</c:v>
                </c:pt>
                <c:pt idx="212">
                  <c:v>131.52</c:v>
                </c:pt>
                <c:pt idx="213">
                  <c:v>113.39</c:v>
                </c:pt>
                <c:pt idx="214">
                  <c:v>154.43</c:v>
                </c:pt>
                <c:pt idx="215">
                  <c:v>85.07</c:v>
                </c:pt>
                <c:pt idx="216">
                  <c:v>432.38</c:v>
                </c:pt>
                <c:pt idx="217">
                  <c:v>437.92</c:v>
                </c:pt>
                <c:pt idx="218">
                  <c:v>435.14</c:v>
                </c:pt>
                <c:pt idx="219">
                  <c:v>436.61</c:v>
                </c:pt>
                <c:pt idx="220">
                  <c:v>89.28</c:v>
                </c:pt>
                <c:pt idx="221">
                  <c:v>119.36</c:v>
                </c:pt>
                <c:pt idx="222">
                  <c:v>4092.91</c:v>
                </c:pt>
                <c:pt idx="223">
                  <c:v>4078.2799999999997</c:v>
                </c:pt>
                <c:pt idx="224">
                  <c:v>419.54</c:v>
                </c:pt>
                <c:pt idx="225">
                  <c:v>426.81</c:v>
                </c:pt>
                <c:pt idx="226">
                  <c:v>408.27</c:v>
                </c:pt>
                <c:pt idx="227">
                  <c:v>380.68999999999994</c:v>
                </c:pt>
                <c:pt idx="228">
                  <c:v>4122.17</c:v>
                </c:pt>
                <c:pt idx="229">
                  <c:v>243.26</c:v>
                </c:pt>
                <c:pt idx="230">
                  <c:v>1969</c:v>
                </c:pt>
                <c:pt idx="231">
                  <c:v>95.06</c:v>
                </c:pt>
                <c:pt idx="232">
                  <c:v>1932</c:v>
                </c:pt>
                <c:pt idx="233">
                  <c:v>1948.5500000000002</c:v>
                </c:pt>
                <c:pt idx="234">
                  <c:v>1918.96</c:v>
                </c:pt>
                <c:pt idx="235">
                  <c:v>3698.32</c:v>
                </c:pt>
                <c:pt idx="236">
                  <c:v>4170.820000000001</c:v>
                </c:pt>
                <c:pt idx="237">
                  <c:v>4388.49</c:v>
                </c:pt>
                <c:pt idx="238">
                  <c:v>274.11</c:v>
                </c:pt>
                <c:pt idx="239">
                  <c:v>0</c:v>
                </c:pt>
                <c:pt idx="240">
                  <c:v>396.01</c:v>
                </c:pt>
                <c:pt idx="241">
                  <c:v>284.90999999999997</c:v>
                </c:pt>
                <c:pt idx="242">
                  <c:v>403.87</c:v>
                </c:pt>
                <c:pt idx="243">
                  <c:v>38.12</c:v>
                </c:pt>
                <c:pt idx="244">
                  <c:v>202.37</c:v>
                </c:pt>
                <c:pt idx="245">
                  <c:v>343.85</c:v>
                </c:pt>
                <c:pt idx="246">
                  <c:v>350.07</c:v>
                </c:pt>
                <c:pt idx="247">
                  <c:v>354.46</c:v>
                </c:pt>
                <c:pt idx="248">
                  <c:v>385.54</c:v>
                </c:pt>
                <c:pt idx="249">
                  <c:v>201.42</c:v>
                </c:pt>
                <c:pt idx="250">
                  <c:v>25.19</c:v>
                </c:pt>
                <c:pt idx="251">
                  <c:v>254.79999999999998</c:v>
                </c:pt>
                <c:pt idx="252">
                  <c:v>3617.1600000000003</c:v>
                </c:pt>
                <c:pt idx="253">
                  <c:v>2132.12</c:v>
                </c:pt>
                <c:pt idx="254">
                  <c:v>3554.9399999999996</c:v>
                </c:pt>
                <c:pt idx="255">
                  <c:v>0</c:v>
                </c:pt>
                <c:pt idx="256">
                  <c:v>4228.66</c:v>
                </c:pt>
                <c:pt idx="257">
                  <c:v>0</c:v>
                </c:pt>
                <c:pt idx="258">
                  <c:v>256.6</c:v>
                </c:pt>
                <c:pt idx="259">
                  <c:v>112.65</c:v>
                </c:pt>
                <c:pt idx="260">
                  <c:v>110.77000000000001</c:v>
                </c:pt>
                <c:pt idx="261">
                  <c:v>810.53</c:v>
                </c:pt>
                <c:pt idx="262">
                  <c:v>825.47</c:v>
                </c:pt>
                <c:pt idx="263">
                  <c:v>112.89</c:v>
                </c:pt>
                <c:pt idx="264">
                  <c:v>115.74000000000001</c:v>
                </c:pt>
                <c:pt idx="265">
                  <c:v>103.2</c:v>
                </c:pt>
                <c:pt idx="266">
                  <c:v>61.74</c:v>
                </c:pt>
                <c:pt idx="267">
                  <c:v>112.91</c:v>
                </c:pt>
                <c:pt idx="268">
                  <c:v>83.4</c:v>
                </c:pt>
                <c:pt idx="269">
                  <c:v>4168.610000000001</c:v>
                </c:pt>
                <c:pt idx="270">
                  <c:v>4098.6</c:v>
                </c:pt>
                <c:pt idx="271">
                  <c:v>2063.79</c:v>
                </c:pt>
                <c:pt idx="272">
                  <c:v>1867.47</c:v>
                </c:pt>
                <c:pt idx="273">
                  <c:v>2002.08</c:v>
                </c:pt>
                <c:pt idx="274">
                  <c:v>1984.28</c:v>
                </c:pt>
                <c:pt idx="275">
                  <c:v>12314.45</c:v>
                </c:pt>
                <c:pt idx="276">
                  <c:v>6812.09</c:v>
                </c:pt>
                <c:pt idx="277">
                  <c:v>10347.24</c:v>
                </c:pt>
                <c:pt idx="278">
                  <c:v>314.96000000000004</c:v>
                </c:pt>
                <c:pt idx="279">
                  <c:v>430.23</c:v>
                </c:pt>
                <c:pt idx="280">
                  <c:v>340.94</c:v>
                </c:pt>
                <c:pt idx="281">
                  <c:v>206.39999999999998</c:v>
                </c:pt>
                <c:pt idx="282">
                  <c:v>193.45</c:v>
                </c:pt>
                <c:pt idx="283">
                  <c:v>247.79000000000002</c:v>
                </c:pt>
                <c:pt idx="284">
                  <c:v>214.08</c:v>
                </c:pt>
                <c:pt idx="285">
                  <c:v>208.14</c:v>
                </c:pt>
                <c:pt idx="286">
                  <c:v>944.46</c:v>
                </c:pt>
                <c:pt idx="287">
                  <c:v>0</c:v>
                </c:pt>
                <c:pt idx="288">
                  <c:v>225.7</c:v>
                </c:pt>
                <c:pt idx="289">
                  <c:v>0</c:v>
                </c:pt>
                <c:pt idx="290">
                  <c:v>0</c:v>
                </c:pt>
                <c:pt idx="291">
                  <c:v>5944.969999999999</c:v>
                </c:pt>
                <c:pt idx="292">
                  <c:v>7515.32</c:v>
                </c:pt>
                <c:pt idx="293">
                  <c:v>2720.77</c:v>
                </c:pt>
                <c:pt idx="294">
                  <c:v>3481.23</c:v>
                </c:pt>
                <c:pt idx="295">
                  <c:v>4329.009999999999</c:v>
                </c:pt>
                <c:pt idx="296">
                  <c:v>0</c:v>
                </c:pt>
                <c:pt idx="297">
                  <c:v>3480.05</c:v>
                </c:pt>
                <c:pt idx="298">
                  <c:v>4411.4</c:v>
                </c:pt>
                <c:pt idx="299">
                  <c:v>2500.24</c:v>
                </c:pt>
                <c:pt idx="300">
                  <c:v>3388.11</c:v>
                </c:pt>
                <c:pt idx="301">
                  <c:v>1915.1899999999998</c:v>
                </c:pt>
                <c:pt idx="302">
                  <c:v>2485.24</c:v>
                </c:pt>
                <c:pt idx="303">
                  <c:v>4407.45</c:v>
                </c:pt>
                <c:pt idx="304">
                  <c:v>3371.36</c:v>
                </c:pt>
                <c:pt idx="305">
                  <c:v>1939.44</c:v>
                </c:pt>
                <c:pt idx="306">
                  <c:v>2482.6299999999997</c:v>
                </c:pt>
                <c:pt idx="307">
                  <c:v>4409.02</c:v>
                </c:pt>
                <c:pt idx="308">
                  <c:v>3380.27</c:v>
                </c:pt>
                <c:pt idx="309">
                  <c:v>930.4000000000001</c:v>
                </c:pt>
                <c:pt idx="310">
                  <c:v>3415.18</c:v>
                </c:pt>
                <c:pt idx="311">
                  <c:v>1934.9</c:v>
                </c:pt>
                <c:pt idx="312">
                  <c:v>2479.2000000000003</c:v>
                </c:pt>
                <c:pt idx="313">
                  <c:v>4387.01</c:v>
                </c:pt>
                <c:pt idx="314">
                  <c:v>3381.3599999999997</c:v>
                </c:pt>
                <c:pt idx="315">
                  <c:v>3398.13</c:v>
                </c:pt>
                <c:pt idx="316">
                  <c:v>1926.02</c:v>
                </c:pt>
                <c:pt idx="317">
                  <c:v>2478.5</c:v>
                </c:pt>
                <c:pt idx="318">
                  <c:v>2502.79</c:v>
                </c:pt>
                <c:pt idx="319">
                  <c:v>4401.389999999999</c:v>
                </c:pt>
                <c:pt idx="320">
                  <c:v>3625.39</c:v>
                </c:pt>
                <c:pt idx="321">
                  <c:v>17611</c:v>
                </c:pt>
                <c:pt idx="322">
                  <c:v>76.25</c:v>
                </c:pt>
                <c:pt idx="323">
                  <c:v>898.18</c:v>
                </c:pt>
                <c:pt idx="324">
                  <c:v>908.3100000000001</c:v>
                </c:pt>
                <c:pt idx="325">
                  <c:v>0</c:v>
                </c:pt>
                <c:pt idx="326">
                  <c:v>84.08</c:v>
                </c:pt>
                <c:pt idx="327">
                  <c:v>0</c:v>
                </c:pt>
                <c:pt idx="328">
                  <c:v>192.76000000000002</c:v>
                </c:pt>
                <c:pt idx="329">
                  <c:v>5074.87</c:v>
                </c:pt>
                <c:pt idx="330">
                  <c:v>80.55</c:v>
                </c:pt>
                <c:pt idx="331">
                  <c:v>752.67</c:v>
                </c:pt>
                <c:pt idx="332">
                  <c:v>0</c:v>
                </c:pt>
                <c:pt idx="333">
                  <c:v>153.86</c:v>
                </c:pt>
                <c:pt idx="334">
                  <c:v>151.25</c:v>
                </c:pt>
                <c:pt idx="335">
                  <c:v>90.16</c:v>
                </c:pt>
                <c:pt idx="336">
                  <c:v>439.38</c:v>
                </c:pt>
                <c:pt idx="337">
                  <c:v>2457.7299999999996</c:v>
                </c:pt>
                <c:pt idx="338">
                  <c:v>3181.43</c:v>
                </c:pt>
                <c:pt idx="339">
                  <c:v>8753.12</c:v>
                </c:pt>
                <c:pt idx="340">
                  <c:v>8599.71</c:v>
                </c:pt>
                <c:pt idx="341">
                  <c:v>9096.97</c:v>
                </c:pt>
                <c:pt idx="342">
                  <c:v>13676.26</c:v>
                </c:pt>
                <c:pt idx="343">
                  <c:v>5777.43</c:v>
                </c:pt>
                <c:pt idx="344">
                  <c:v>8595.58</c:v>
                </c:pt>
                <c:pt idx="345">
                  <c:v>9327.189999999999</c:v>
                </c:pt>
                <c:pt idx="346">
                  <c:v>3241.85</c:v>
                </c:pt>
                <c:pt idx="347">
                  <c:v>10383.67</c:v>
                </c:pt>
                <c:pt idx="348">
                  <c:v>3393.54</c:v>
                </c:pt>
                <c:pt idx="349">
                  <c:v>74.5</c:v>
                </c:pt>
                <c:pt idx="350">
                  <c:v>9551.740000000002</c:v>
                </c:pt>
                <c:pt idx="351">
                  <c:v>357.6</c:v>
                </c:pt>
                <c:pt idx="352">
                  <c:v>70.47</c:v>
                </c:pt>
                <c:pt idx="353">
                  <c:v>199.20000000000002</c:v>
                </c:pt>
                <c:pt idx="354">
                  <c:v>391.31</c:v>
                </c:pt>
                <c:pt idx="355">
                  <c:v>203.43</c:v>
                </c:pt>
                <c:pt idx="356">
                  <c:v>632.89</c:v>
                </c:pt>
                <c:pt idx="357">
                  <c:v>214.82</c:v>
                </c:pt>
                <c:pt idx="358">
                  <c:v>369.47</c:v>
                </c:pt>
                <c:pt idx="359">
                  <c:v>437.76</c:v>
                </c:pt>
                <c:pt idx="360">
                  <c:v>193.64</c:v>
                </c:pt>
                <c:pt idx="361">
                  <c:v>198.25</c:v>
                </c:pt>
                <c:pt idx="362">
                  <c:v>211.38</c:v>
                </c:pt>
                <c:pt idx="363">
                  <c:v>176.79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176.11</c:v>
                </c:pt>
                <c:pt idx="368">
                  <c:v>160.62</c:v>
                </c:pt>
                <c:pt idx="369">
                  <c:v>172.87</c:v>
                </c:pt>
                <c:pt idx="370">
                  <c:v>166.8</c:v>
                </c:pt>
                <c:pt idx="371">
                  <c:v>1300.26</c:v>
                </c:pt>
                <c:pt idx="372">
                  <c:v>194.34</c:v>
                </c:pt>
                <c:pt idx="373">
                  <c:v>127.24</c:v>
                </c:pt>
                <c:pt idx="374">
                  <c:v>86.94</c:v>
                </c:pt>
                <c:pt idx="375">
                  <c:v>598270.17</c:v>
                </c:pt>
              </c:numCache>
            </c:numRef>
          </c:val>
        </c:ser>
        <c:ser>
          <c:idx val="14"/>
          <c:order val="14"/>
          <c:tx>
            <c:strRef>
              <c:f>'2021'!$O$3</c:f>
              <c:strCache>
                <c:ptCount val="1"/>
                <c:pt idx="0">
                  <c:v>12 месяцев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'2021'!$A$4:$B$379</c:f>
              <c:multiLvlStrCache>
                <c:ptCount val="376"/>
                <c:lvl>
                  <c:pt idx="0">
                    <c:v>АВИАЦИОННАЯ УЛ. ЗЕЛ-СК д.10</c:v>
                  </c:pt>
                  <c:pt idx="1">
                    <c:v>АЛЕКСАНДРОВСКАЯ УЛ.ЗЕЛЕНОГОРСК д.19</c:v>
                  </c:pt>
                  <c:pt idx="2">
                    <c:v>БАССЕЙНАЯ УЛ.ЗЕЛЕНОГОРСК д.11</c:v>
                  </c:pt>
                  <c:pt idx="3">
                    <c:v>БАССЕЙНАЯ УЛ.ЗЕЛЕНОГОРСК д.7</c:v>
                  </c:pt>
                  <c:pt idx="4">
                    <c:v>БЕРЕЗОВАЯ УЛ.ЗЕЛЕНОГОРСК д.5</c:v>
                  </c:pt>
                  <c:pt idx="5">
                    <c:v>БОРИСОВА УЛ. СЕСТРОРЕЦК д.3</c:v>
                  </c:pt>
                  <c:pt idx="6">
                    <c:v>БОРИСОВА УЛ. СЕСТРОРЕЦК д.4</c:v>
                  </c:pt>
                  <c:pt idx="7">
                    <c:v>БОРИСОВА УЛ. СЕСТРОРЕЦК д.5</c:v>
                  </c:pt>
                  <c:pt idx="8">
                    <c:v>БОРИСОВА УЛ. СЕСТРОРЕЦК д.8 корп.1</c:v>
                  </c:pt>
                  <c:pt idx="9">
                    <c:v>БОРИСОВА УЛ. СЕСТРОРЕЦК д.8 корп.2</c:v>
                  </c:pt>
                  <c:pt idx="10">
                    <c:v>БОРИСОВА УЛ. СЕСТРОРЕЦК д.9 корп.1</c:v>
                  </c:pt>
                  <c:pt idx="11">
                    <c:v>БОРИСОВА УЛ. СЕСТРОРЕЦК д.9 корп.2</c:v>
                  </c:pt>
                  <c:pt idx="12">
                    <c:v>БРОННАЯ УЛ. ЗЕЛЕНОГОРСК д.16</c:v>
                  </c:pt>
                  <c:pt idx="13">
                    <c:v>БРОННАЯ УЛ. ЗЕЛЕНОГОРСК д.3</c:v>
                  </c:pt>
                  <c:pt idx="14">
                    <c:v>ВАСИЛЬЕВА УЛ. КОМАРОВО д.10</c:v>
                  </c:pt>
                  <c:pt idx="15">
                    <c:v>ВЛАДИМИРСКИЙ ПР. СЕСТРОР д.9</c:v>
                  </c:pt>
                  <c:pt idx="16">
                    <c:v>ВОЕННЫЙ ГОРОДОК П. ПЕСОЧНЫЙ д.20</c:v>
                  </c:pt>
                  <c:pt idx="17">
                    <c:v>ВОЕННЫЙ ГОРОДОК П. ПЕСОЧНЫЙ д.21</c:v>
                  </c:pt>
                  <c:pt idx="18">
                    <c:v>ВОКЗАЛЬНАЯ УЛ. ЗЕЛ-К д.29</c:v>
                  </c:pt>
                  <c:pt idx="19">
                    <c:v>ВОКЗАЛЬНАЯ УЛ. ЗЕЛ-К д.9/1</c:v>
                  </c:pt>
                  <c:pt idx="20">
                    <c:v>ВОКЗАЛЬНАЯ УЛ. ЗЕЛ-К д.9/2</c:v>
                  </c:pt>
                  <c:pt idx="21">
                    <c:v>ВОКЗАЛЬНАЯ УЛ. ЗЕЛ-К д.9/3</c:v>
                  </c:pt>
                  <c:pt idx="22">
                    <c:v>ВОКЗАЛЬНАЯ УЛ.УШКОВО д.34</c:v>
                  </c:pt>
                  <c:pt idx="23">
                    <c:v>ВОКЗАЛЬНАЯ УЛ.УШКОВО д.38</c:v>
                  </c:pt>
                  <c:pt idx="24">
                    <c:v>ВОЛОДАРСКОГО УЛ. СЕС-ЦК д.11</c:v>
                  </c:pt>
                  <c:pt idx="25">
                    <c:v>ВОЛОДАРСКОГО УЛ. СЕС-ЦК д.13</c:v>
                  </c:pt>
                  <c:pt idx="26">
                    <c:v>ВОЛОДАРСКОГО УЛ. СЕС-ЦК д.15</c:v>
                  </c:pt>
                  <c:pt idx="27">
                    <c:v>ВОЛОДАРСКОГО УЛ. СЕС-ЦК д.16</c:v>
                  </c:pt>
                  <c:pt idx="28">
                    <c:v>ВОЛОДАРСКОГО УЛ. СЕС-ЦК д.17</c:v>
                  </c:pt>
                  <c:pt idx="29">
                    <c:v>ВОЛОДАРСКОГО УЛ. СЕС-ЦК д.19</c:v>
                  </c:pt>
                  <c:pt idx="30">
                    <c:v>ВОЛОДАРСКОГО УЛ. СЕС-ЦК д.20</c:v>
                  </c:pt>
                  <c:pt idx="31">
                    <c:v>ВОЛОДАРСКОГО УЛ. СЕС-ЦК д.21</c:v>
                  </c:pt>
                  <c:pt idx="32">
                    <c:v>ВОЛОДАРСКОГО УЛ. СЕС-ЦК д.22</c:v>
                  </c:pt>
                  <c:pt idx="33">
                    <c:v>ВОЛОДАРСКОГО УЛ. СЕС-ЦК д.23</c:v>
                  </c:pt>
                  <c:pt idx="34">
                    <c:v>ВОЛОДАРСКОГО УЛ. СЕС-ЦК д.25</c:v>
                  </c:pt>
                  <c:pt idx="35">
                    <c:v>ВОЛОДАРСКОГО УЛ. СЕС-ЦК д.27</c:v>
                  </c:pt>
                  <c:pt idx="36">
                    <c:v>ВОЛОДАРСКОГО УЛ. СЕС-ЦК д.28/1</c:v>
                  </c:pt>
                  <c:pt idx="37">
                    <c:v>ВОЛОДАРСКОГО УЛ. СЕС-ЦК д.29</c:v>
                  </c:pt>
                  <c:pt idx="38">
                    <c:v>ВОЛОДАРСКОГО УЛ. СЕС-ЦК д.3</c:v>
                  </c:pt>
                  <c:pt idx="39">
                    <c:v>ВОЛОДАРСКОГО УЛ. СЕС-ЦК д.30</c:v>
                  </c:pt>
                  <c:pt idx="40">
                    <c:v>ВОЛОДАРСКОГО УЛ. СЕС-ЦК д.32</c:v>
                  </c:pt>
                  <c:pt idx="41">
                    <c:v>ВОЛОДАРСКОГО УЛ. СЕС-ЦК д.33</c:v>
                  </c:pt>
                  <c:pt idx="42">
                    <c:v>ВОЛОДАРСКОГО УЛ. СЕС-ЦК д.35</c:v>
                  </c:pt>
                  <c:pt idx="43">
                    <c:v>ВОЛОДАРСКОГО УЛ. СЕС-ЦК д.36</c:v>
                  </c:pt>
                  <c:pt idx="44">
                    <c:v>ВОЛОДАРСКОГО УЛ. СЕС-ЦК д.37</c:v>
                  </c:pt>
                  <c:pt idx="45">
                    <c:v>ВОЛОДАРСКОГО УЛ. СЕС-ЦК д.38</c:v>
                  </c:pt>
                  <c:pt idx="46">
                    <c:v>ВОЛОДАРСКОГО УЛ. СЕС-ЦК д.39</c:v>
                  </c:pt>
                  <c:pt idx="47">
                    <c:v>ВОЛОДАРСКОГО УЛ. СЕС-ЦК д.4/2</c:v>
                  </c:pt>
                  <c:pt idx="48">
                    <c:v>ВОЛОДАРСКОГО УЛ. СЕС-ЦК д.40</c:v>
                  </c:pt>
                  <c:pt idx="49">
                    <c:v>ВОЛОДАРСКОГО УЛ. СЕС-ЦК д.42</c:v>
                  </c:pt>
                  <c:pt idx="50">
                    <c:v>ВОЛОДАРСКОГО УЛ. СЕС-ЦК д.43</c:v>
                  </c:pt>
                  <c:pt idx="51">
                    <c:v>ВОЛОДАРСКОГО УЛ. СЕС-ЦК д.45</c:v>
                  </c:pt>
                  <c:pt idx="52">
                    <c:v>ВОЛОДАРСКОГО УЛ. СЕС-ЦК д.46</c:v>
                  </c:pt>
                  <c:pt idx="53">
                    <c:v>ВОЛОДАРСКОГО УЛ. СЕС-ЦК д.48</c:v>
                  </c:pt>
                  <c:pt idx="54">
                    <c:v>ВОЛОДАРСКОГО УЛ. СЕС-ЦК д.5</c:v>
                  </c:pt>
                  <c:pt idx="55">
                    <c:v>ВОЛОДАРСКОГО УЛ. СЕС-ЦК д.50</c:v>
                  </c:pt>
                  <c:pt idx="56">
                    <c:v>ВОЛОДАРСКОГО УЛ. СЕС-ЦК д.52</c:v>
                  </c:pt>
                  <c:pt idx="57">
                    <c:v>ВОЛОДАРСКОГО УЛ. СЕС-ЦК д.54</c:v>
                  </c:pt>
                  <c:pt idx="58">
                    <c:v>ВОЛОДАРСКОГО УЛ. СЕС-ЦК д.58А</c:v>
                  </c:pt>
                  <c:pt idx="59">
                    <c:v>ВОЛОДАРСКОГО УЛ. СЕС-ЦК д.6</c:v>
                  </c:pt>
                  <c:pt idx="60">
                    <c:v>ВОЛОДАРСКОГО УЛ. СЕС-ЦК д.60</c:v>
                  </c:pt>
                  <c:pt idx="61">
                    <c:v>ВОЛОДАРСКОГО УЛ. СЕС-ЦК д.8</c:v>
                  </c:pt>
                  <c:pt idx="62">
                    <c:v>ВОЛОДАРСКОГО УЛ. СЕС-ЦК д.9</c:v>
                  </c:pt>
                  <c:pt idx="63">
                    <c:v>ВОСКОВА УЛ. СЕСТРОРЕЦК д.11</c:v>
                  </c:pt>
                  <c:pt idx="64">
                    <c:v>ВОСКОВА УЛ. СЕСТРОРЕЦК д.3</c:v>
                  </c:pt>
                  <c:pt idx="65">
                    <c:v>ВОСКОВА УЛ. СЕСТРОРЕЦК д.6</c:v>
                  </c:pt>
                  <c:pt idx="66">
                    <c:v>ВОСКОВА УЛ. СЕСТРОРЕЦК д.9</c:v>
                  </c:pt>
                  <c:pt idx="67">
                    <c:v>ВОССТАНИЯ УЛ.ЗЕЛЕНОГОРСК д.11</c:v>
                  </c:pt>
                  <c:pt idx="68">
                    <c:v>ВОСТОЧНАЯ УЛ. ДЮНЫ д.13</c:v>
                  </c:pt>
                  <c:pt idx="69">
                    <c:v>ВОСТОЧНАЯ УЛ. ДЮНЫ д.4</c:v>
                  </c:pt>
                  <c:pt idx="70">
                    <c:v>ВОСТОЧНАЯ УЛ. ДЮНЫ д.4А</c:v>
                  </c:pt>
                  <c:pt idx="71">
                    <c:v>ВОСТОЧНАЯ УЛ. ДЮНЫ д.5</c:v>
                  </c:pt>
                  <c:pt idx="72">
                    <c:v>ВОСТОЧНАЯ УЛ. ДЮНЫ д.7</c:v>
                  </c:pt>
                  <c:pt idx="73">
                    <c:v>ВОСТОЧНАЯ УЛ. ДЮНЫ д.9А</c:v>
                  </c:pt>
                  <c:pt idx="74">
                    <c:v>ГОСПИТАЛЬНАЯ УЛ.ЗЕЛЕНОГ. д.5</c:v>
                  </c:pt>
                  <c:pt idx="75">
                    <c:v>ГРОМЫХАЛОВА УЛ. КОМАРОВО д.18</c:v>
                  </c:pt>
                  <c:pt idx="76">
                    <c:v>ГРОМЫХАЛОВА УЛ. КОМАРОВО д.20/12</c:v>
                  </c:pt>
                  <c:pt idx="77">
                    <c:v>ГРОМЫХАЛОВА УЛ. КОМАРОВО д.23</c:v>
                  </c:pt>
                  <c:pt idx="78">
                    <c:v>ГРОМЫХАЛОВА УЛ. КОМАРОВО д.28</c:v>
                  </c:pt>
                  <c:pt idx="79">
                    <c:v>ДАЧНАЯ 1-Я УЛ. КОМАРОВО д.48-50 корп.1</c:v>
                  </c:pt>
                  <c:pt idx="80">
                    <c:v>ДАЧНАЯ 1-Я УЛ. КОМАРОВО д.48-50 корп.4</c:v>
                  </c:pt>
                  <c:pt idx="81">
                    <c:v>ДУБКОВСКИЙ ПЕР.СЕС-ЦК д.8/2</c:v>
                  </c:pt>
                  <c:pt idx="82">
                    <c:v>ДУБКОВСКОЕ ШОССЕ СЕС-ЦК д.11</c:v>
                  </c:pt>
                  <c:pt idx="83">
                    <c:v>ДУБКОВСКОЕ ШОССЕ СЕС-ЦК д.17</c:v>
                  </c:pt>
                  <c:pt idx="84">
                    <c:v>ДУБКОВСКОЕ ШОССЕ СЕС-ЦК д.32</c:v>
                  </c:pt>
                  <c:pt idx="85">
                    <c:v>ДУБКОВСКОЕ ШОССЕ СЕС-ЦК д.34</c:v>
                  </c:pt>
                  <c:pt idx="86">
                    <c:v>ДУБКОВСКОЕ ШОССЕ СЕС-ЦК д.36</c:v>
                  </c:pt>
                  <c:pt idx="87">
                    <c:v>ДУБКОВСКОЕ ШОССЕ СЕС-ЦК д.71</c:v>
                  </c:pt>
                  <c:pt idx="88">
                    <c:v>ЕЛОВАЯ АЛЛЕЯ ПОС.РЕПИНО д.4</c:v>
                  </c:pt>
                  <c:pt idx="89">
                    <c:v>ЕРМОЛОВСКИЙ ПЕР. СЕС-ЦК д.5</c:v>
                  </c:pt>
                  <c:pt idx="90">
                    <c:v>ЖЕЛЕЗНОДОРОЖНАЯ УЛ.РЕПИН д.2</c:v>
                  </c:pt>
                  <c:pt idx="91">
                    <c:v>ЗАПАДНАЯ УЛ.ДЮНЫ д.10</c:v>
                  </c:pt>
                  <c:pt idx="92">
                    <c:v>ЗАПАДНАЯ УЛ.ДЮНЫ д.2</c:v>
                  </c:pt>
                  <c:pt idx="93">
                    <c:v>ЗАПАДНАЯ УЛ.ДЮНЫ д.8</c:v>
                  </c:pt>
                  <c:pt idx="94">
                    <c:v>ЗАРУБИНСКИЙ ПРОЕЗД СЕС-К д.7</c:v>
                  </c:pt>
                  <c:pt idx="95">
                    <c:v>ЗЕЛЕНОГОРСК, РЕШЕТНИКОВО д.1</c:v>
                  </c:pt>
                  <c:pt idx="96">
                    <c:v>ЗЕЛЕНОГОРСК, РЕШЕТНИКОВО д.10</c:v>
                  </c:pt>
                  <c:pt idx="97">
                    <c:v>ЗЕЛЕНОГОРСК, РЕШЕТНИКОВО д.12</c:v>
                  </c:pt>
                  <c:pt idx="98">
                    <c:v>ЗЕЛЕНОГОРСК, РЕШЕТНИКОВО д.13</c:v>
                  </c:pt>
                  <c:pt idx="99">
                    <c:v>ЗЕЛЕНОГОРСК, РЕШЕТНИКОВО д.16</c:v>
                  </c:pt>
                  <c:pt idx="100">
                    <c:v>ЗЕЛЕНОГОРСК, РЕШЕТНИКОВО д.17</c:v>
                  </c:pt>
                  <c:pt idx="101">
                    <c:v>ЗЕЛЕНОГОРСК, РЕШЕТНИКОВО д.19</c:v>
                  </c:pt>
                  <c:pt idx="102">
                    <c:v>ЗЕЛЕНОГОРСК, РЕШЕТНИКОВО д.2</c:v>
                  </c:pt>
                  <c:pt idx="103">
                    <c:v>ЗЕЛЕНОГОРСК, РЕШЕТНИКОВО д.3</c:v>
                  </c:pt>
                  <c:pt idx="104">
                    <c:v>ЗЕЛЕНОГОРСК, РЕШЕТНИКОВО д.4</c:v>
                  </c:pt>
                  <c:pt idx="105">
                    <c:v>ЗЕЛЕНОГОРСК, РЕШЕТНИКОВО д.8</c:v>
                  </c:pt>
                  <c:pt idx="106">
                    <c:v>ЗЕЛЕНОГОРСК, РЕШЕТНИКОВО д.9</c:v>
                  </c:pt>
                  <c:pt idx="107">
                    <c:v>ЗЕЛ-К, УЧАСТОК ЛЕНЭНЕРГО д.1</c:v>
                  </c:pt>
                  <c:pt idx="108">
                    <c:v>ЗЕЛ-К, УЧАСТОК ЛЕНЭНЕРГО д.2</c:v>
                  </c:pt>
                  <c:pt idx="109">
                    <c:v>ЗЕЛ-К, УЧАСТОК ЛЕНЭНЕРГО д.3</c:v>
                  </c:pt>
                  <c:pt idx="110">
                    <c:v>ЗЕЛ-К, УЧАСТОК ЛЕНЭНЕРГО д.4</c:v>
                  </c:pt>
                  <c:pt idx="111">
                    <c:v>ИНСТРУМЕНТАЛЬЩИКОВ УЛ. д.15</c:v>
                  </c:pt>
                  <c:pt idx="112">
                    <c:v>ИНСТРУМЕНТАЛЬЩИКОВ УЛ. д.19</c:v>
                  </c:pt>
                  <c:pt idx="113">
                    <c:v>ИНСТРУМЕНТАЛЬЩИКОВ УЛ. д.21</c:v>
                  </c:pt>
                  <c:pt idx="114">
                    <c:v>ИНСТРУМЕНТАЛЬЩИКОВ УЛ. д.23</c:v>
                  </c:pt>
                  <c:pt idx="115">
                    <c:v>ИНСТРУМЕНТАЛЬЩИКОВ УЛ. д.25</c:v>
                  </c:pt>
                  <c:pt idx="116">
                    <c:v>КАВАЛЕРИЙСКАЯ УЛ.ЗЕЛЕНОГ д.10</c:v>
                  </c:pt>
                  <c:pt idx="117">
                    <c:v>КАВАЛЕРИЙСКАЯ УЛ.ЗЕЛЕНОГ д.20</c:v>
                  </c:pt>
                  <c:pt idx="118">
                    <c:v>КАВАЛЕРИЙСКАЯ УЛ.ЗЕЛЕНОГ д.8</c:v>
                  </c:pt>
                  <c:pt idx="119">
                    <c:v>КВАРТАЛ  1-Й П.ПЕСОЧНЫЙ д.15</c:v>
                  </c:pt>
                  <c:pt idx="120">
                    <c:v>КВАРТАЛ  1-Й П.ПЕСОЧНЫЙ д.3</c:v>
                  </c:pt>
                  <c:pt idx="121">
                    <c:v>КВАРТАЛ  4-Й П.ПЕСОЧНЫЙ д.72</c:v>
                  </c:pt>
                  <c:pt idx="122">
                    <c:v>КВАРТАЛ  9-Й П.ПЕСОЧНЫЙ д.148</c:v>
                  </c:pt>
                  <c:pt idx="123">
                    <c:v>КВАРТАЛ 10-Й П.ПЕСОЧНЫЙ д.168</c:v>
                  </c:pt>
                  <c:pt idx="124">
                    <c:v>КВАРТАЛ 10-Й П.ПЕСОЧНЫЙ д.174</c:v>
                  </c:pt>
                  <c:pt idx="125">
                    <c:v>КВАРТАЛ 10-Й П.ПЕСОЧНЫЙ д.188</c:v>
                  </c:pt>
                  <c:pt idx="126">
                    <c:v>КВАРТАЛ 16-Й П.ПЕСОЧНЫЙ д.244А</c:v>
                  </c:pt>
                  <c:pt idx="127">
                    <c:v>КОЛХОЗНАЯ УЛ. СОЛНЕЧНОЕ д.7</c:v>
                  </c:pt>
                  <c:pt idx="128">
                    <c:v>КОМЕНДАНТСКАЯ УЛ. ЗЕЛ-К д.1</c:v>
                  </c:pt>
                  <c:pt idx="129">
                    <c:v>КОМЕНДАНТСКАЯ УЛ. ЗЕЛ-К д.3</c:v>
                  </c:pt>
                  <c:pt idx="130">
                    <c:v>КОММУНАРОВ УЛ.СЕСТРОРЕЦК д.64</c:v>
                  </c:pt>
                  <c:pt idx="131">
                    <c:v>КОММУНАРОВ УЛ.СЕСТРОРЕЦК д.70</c:v>
                  </c:pt>
                  <c:pt idx="132">
                    <c:v>КОММУНАРОВ УЛ.СЕСТРОРЕЦК д.7Б</c:v>
                  </c:pt>
                  <c:pt idx="133">
                    <c:v>КОМСОМОЛЬСКАЯ УЛ. ЗЕЛ-К д.10</c:v>
                  </c:pt>
                  <c:pt idx="134">
                    <c:v>КОМСОМОЛЬСКАЯ УЛ. ЗЕЛ-К д.13</c:v>
                  </c:pt>
                  <c:pt idx="135">
                    <c:v>КОМСОМОЛЬСКАЯ УЛ. ЗЕЛ-К д.13А</c:v>
                  </c:pt>
                  <c:pt idx="136">
                    <c:v>КОМСОМОЛЬСКАЯ УЛ. ЗЕЛ-К д.15А</c:v>
                  </c:pt>
                  <c:pt idx="137">
                    <c:v>КОМСОМОЛЬСКАЯ УЛ. ЗЕЛ-К д.17</c:v>
                  </c:pt>
                  <c:pt idx="138">
                    <c:v>КОМСОМОЛЬСКАЯ УЛ. ЗЕЛ-К д.19</c:v>
                  </c:pt>
                  <c:pt idx="139">
                    <c:v>КОМСОМОЛЬСКАЯ УЛ. ЗЕЛ-К д.23</c:v>
                  </c:pt>
                  <c:pt idx="140">
                    <c:v>КОМСОМОЛЬСКАЯ УЛ. ЗЕЛ-К д.25</c:v>
                  </c:pt>
                  <c:pt idx="141">
                    <c:v>КОМСОМОЛЬСКАЯ УЛ. ЗЕЛ-К д.27</c:v>
                  </c:pt>
                  <c:pt idx="142">
                    <c:v>КОМСОМОЛЬСКАЯ УЛ. ЗЕЛ-К д.3</c:v>
                  </c:pt>
                  <c:pt idx="143">
                    <c:v>КОМСОМОЛЬСКАЯ УЛ. ЗЕЛ-К д.6</c:v>
                  </c:pt>
                  <c:pt idx="144">
                    <c:v>КОМСОМОЛЬСКАЯ УЛ. ЗЕЛ-К д.9А</c:v>
                  </c:pt>
                  <c:pt idx="145">
                    <c:v>КРАСАВИЦА Г.ЗЕЛЕНОГОРСК д.10</c:v>
                  </c:pt>
                  <c:pt idx="146">
                    <c:v>КРАСАВИЦА Г.ЗЕЛЕНОГОРСК д.11</c:v>
                  </c:pt>
                  <c:pt idx="147">
                    <c:v>КРАСАВИЦА Г.ЗЕЛЕНОГОРСК д.12</c:v>
                  </c:pt>
                  <c:pt idx="148">
                    <c:v>КРАСАВИЦА Г.ЗЕЛЕНОГОРСК д.13</c:v>
                  </c:pt>
                  <c:pt idx="149">
                    <c:v>КРАСАВИЦА Г.ЗЕЛЕНОГОРСК д.14</c:v>
                  </c:pt>
                  <c:pt idx="150">
                    <c:v>КРАСАВИЦА Г.ЗЕЛЕНОГОРСК д.15</c:v>
                  </c:pt>
                  <c:pt idx="151">
                    <c:v>КРАСАВИЦА Г.ЗЕЛЕНОГОРСК д.15а</c:v>
                  </c:pt>
                  <c:pt idx="152">
                    <c:v>КРАСАВИЦА Г.ЗЕЛЕНОГОРСК д.16</c:v>
                  </c:pt>
                  <c:pt idx="153">
                    <c:v>КРАСАВИЦА Г.ЗЕЛЕНОГОРСК д.17</c:v>
                  </c:pt>
                  <c:pt idx="154">
                    <c:v>КРАСАВИЦА Г.ЗЕЛЕНОГОРСК д.20</c:v>
                  </c:pt>
                  <c:pt idx="155">
                    <c:v>КРАСАВИЦА Г.ЗЕЛЕНОГОРСК д.26</c:v>
                  </c:pt>
                  <c:pt idx="156">
                    <c:v>КРАСАВИЦА Г.ЗЕЛЕНОГОРСК д.27</c:v>
                  </c:pt>
                  <c:pt idx="157">
                    <c:v>КРАСАВИЦА Г.ЗЕЛЕНОГОРСК д.28</c:v>
                  </c:pt>
                  <c:pt idx="158">
                    <c:v>КРАСАВИЦА Г.ЗЕЛЕНОГОРСК д.8</c:v>
                  </c:pt>
                  <c:pt idx="159">
                    <c:v>КРАСАВИЦА Г.ЗЕЛЕНОГОРСК д.9</c:v>
                  </c:pt>
                  <c:pt idx="160">
                    <c:v>КРАСНОАРМЕЙСКАЯ УЛ.ЗЕЛ-К д.21</c:v>
                  </c:pt>
                  <c:pt idx="161">
                    <c:v>КРАСНОАРМЕЙСКАЯ УЛ.ЗЕЛ-К д.24</c:v>
                  </c:pt>
                  <c:pt idx="162">
                    <c:v>КРАСНЫЙ ПЕР. ЗЕЛЕНОГОРСК д.5</c:v>
                  </c:pt>
                  <c:pt idx="163">
                    <c:v>КРАСНЫХ КОМАНДИРОВ ПР. СЕСТР д.15</c:v>
                  </c:pt>
                  <c:pt idx="164">
                    <c:v>КРАСНЫХ КОМАНДИРОВ ПР.З. д.19</c:v>
                  </c:pt>
                  <c:pt idx="165">
                    <c:v>КРАСНЫХ КОМАНДИРОВ ПР.З. д.30/1</c:v>
                  </c:pt>
                  <c:pt idx="166">
                    <c:v>КРАСНЫХ КУРСАНТОВ УЛ.ЗЕЛ д.5</c:v>
                  </c:pt>
                  <c:pt idx="167">
                    <c:v>КУДРИНСКАЯ УЛ. КОМАРОВО д.10/3</c:v>
                  </c:pt>
                  <c:pt idx="168">
                    <c:v>КУЗНЕЧНАЯ УЛ.ЗЕЛЕНОГОРСК д.13</c:v>
                  </c:pt>
                  <c:pt idx="169">
                    <c:v>КУЗНЕЧНАЯ УЛ.ЗЕЛЕНОГОРСК д.14</c:v>
                  </c:pt>
                  <c:pt idx="170">
                    <c:v>КУЗНЕЧНАЯ УЛ.ЗЕЛЕНОГОРСК д.2</c:v>
                  </c:pt>
                  <c:pt idx="171">
                    <c:v>КУЗНЕЧНАЯ УЛ.ЗЕЛЕНОГОРСК д.5</c:v>
                  </c:pt>
                  <c:pt idx="172">
                    <c:v>КУЗНЕЧНАЯ УЛ.ЗЕЛЕНОГОРСК д.7</c:v>
                  </c:pt>
                  <c:pt idx="173">
                    <c:v>КУЗНЕЧНАЯ УЛ.ЗЕЛЕНОГОРСК д.7А</c:v>
                  </c:pt>
                  <c:pt idx="174">
                    <c:v>КУЗНЕЧНАЯ УЛ.ЗЕЛЕНОГОРСК д.9</c:v>
                  </c:pt>
                  <c:pt idx="175">
                    <c:v>КУЗНЕЧНЫЙ ПЕР. ЗЕЛ-К д.8</c:v>
                  </c:pt>
                  <c:pt idx="176">
                    <c:v>КУРОРТНАЯ УЛ.ЗЕЛЕНОГОРСК д.10</c:v>
                  </c:pt>
                  <c:pt idx="177">
                    <c:v>КУРОРТНАЯ УЛ.ЗЕЛЕНОГОРСК д.15</c:v>
                  </c:pt>
                  <c:pt idx="178">
                    <c:v>ЛЕЙТЕНАНТОВ УЛ. КОМАРОВО д.11/1</c:v>
                  </c:pt>
                  <c:pt idx="179">
                    <c:v>ЛЕЙТЕНАНТОВ УЛ. КОМАРОВО д.9</c:v>
                  </c:pt>
                  <c:pt idx="180">
                    <c:v>ЛЕНИНА ПР. ЗЕЛЕНОГОРСК д.12</c:v>
                  </c:pt>
                  <c:pt idx="181">
                    <c:v>ЛЕНИНА ПР. ЗЕЛЕНОГОРСК д.12А</c:v>
                  </c:pt>
                  <c:pt idx="182">
                    <c:v>ЛЕНИНА ПР. ЗЕЛЕНОГОРСК д.14</c:v>
                  </c:pt>
                  <c:pt idx="183">
                    <c:v>ЛЕНИНА ПР. ЗЕЛЕНОГОРСК д.14А</c:v>
                  </c:pt>
                  <c:pt idx="184">
                    <c:v>ЛЕНИНА ПР. ЗЕЛЕНОГОРСК д.16</c:v>
                  </c:pt>
                  <c:pt idx="185">
                    <c:v>ЛЕНИНА ПР. ЗЕЛЕНОГОРСК д.18</c:v>
                  </c:pt>
                  <c:pt idx="186">
                    <c:v>ЛЕНИНА ПР. ЗЕЛЕНОГОРСК д.20</c:v>
                  </c:pt>
                  <c:pt idx="187">
                    <c:v>ЛЕНИНА ПР. ЗЕЛЕНОГОРСК д.21</c:v>
                  </c:pt>
                  <c:pt idx="188">
                    <c:v>ЛЕНИНА ПР. ЗЕЛЕНОГОРСК д.21А</c:v>
                  </c:pt>
                  <c:pt idx="189">
                    <c:v>ЛЕНИНА ПР. ЗЕЛЕНОГОРСК д.21Б</c:v>
                  </c:pt>
                  <c:pt idx="190">
                    <c:v>ЛЕНИНА ПР. ЗЕЛЕНОГОРСК д.21В</c:v>
                  </c:pt>
                  <c:pt idx="191">
                    <c:v>ЛЕНИНА ПР. ЗЕЛЕНОГОРСК д.22</c:v>
                  </c:pt>
                  <c:pt idx="192">
                    <c:v>ЛЕНИНА ПР. ЗЕЛЕНОГОРСК д.24</c:v>
                  </c:pt>
                  <c:pt idx="193">
                    <c:v>ЛЕНИНА ПР. ЗЕЛЕНОГОРСК д.25</c:v>
                  </c:pt>
                  <c:pt idx="194">
                    <c:v>ЛЕНИНА ПР. ЗЕЛЕНОГОРСК д.26</c:v>
                  </c:pt>
                  <c:pt idx="195">
                    <c:v>ЛЕНИНА ПР. ЗЕЛЕНОГОРСК д.26А</c:v>
                  </c:pt>
                  <c:pt idx="196">
                    <c:v>ЛЕНИНА ПР. ЗЕЛЕНОГОРСК д.28</c:v>
                  </c:pt>
                  <c:pt idx="197">
                    <c:v>ЛИНИЯ  1-Я СЕСТРОРЕЦК д.16</c:v>
                  </c:pt>
                  <c:pt idx="198">
                    <c:v>ЛИНИЯ  3-Я СЕСТРОРЕЦК д.12</c:v>
                  </c:pt>
                  <c:pt idx="199">
                    <c:v>ЛИНИЯ  3-Я СЕСТРОРЕЦК д.14</c:v>
                  </c:pt>
                  <c:pt idx="200">
                    <c:v>ЛИНИЯ  3-Я СЕСТРОРЕЦК д.5</c:v>
                  </c:pt>
                  <c:pt idx="201">
                    <c:v>ЛИНИЯ  3-Я СЕСТРОРЕЦК д.6</c:v>
                  </c:pt>
                  <c:pt idx="202">
                    <c:v>ЛИНИЯ  3-Я СЕСТРОРЕЦК д.8</c:v>
                  </c:pt>
                  <c:pt idx="203">
                    <c:v>ЛИНИЯ  7-Я СЕСТРОРЕЦК д.7</c:v>
                  </c:pt>
                  <c:pt idx="204">
                    <c:v>ЛИНИЯ  9-Я СЕСТРОРЕЦК д.7</c:v>
                  </c:pt>
                  <c:pt idx="205">
                    <c:v>ЛИНИЯ 2-Я СЕСТРОРЕЦК д.8А</c:v>
                  </c:pt>
                  <c:pt idx="206">
                    <c:v>ЛИНИЯ 6-Я СЕСТРОРЕЦК д.9</c:v>
                  </c:pt>
                  <c:pt idx="207">
                    <c:v>ЛОМАНАЯ УЛ. ЗЕЛЕНОГОРСК д.2</c:v>
                  </c:pt>
                  <c:pt idx="208">
                    <c:v>ЛОМАНАЯ УЛ. ЗЕЛЕНОГОРСК д.7</c:v>
                  </c:pt>
                  <c:pt idx="209">
                    <c:v>ЛЮБИМАЯ УЛ. ЗЕЛЕНОГОРСК д.3</c:v>
                  </c:pt>
                  <c:pt idx="210">
                    <c:v>ЛЮБИМАЯ УЛ. ЗЕЛЕНОГОРСК д.5</c:v>
                  </c:pt>
                  <c:pt idx="211">
                    <c:v>МАЛАЯ КАНОНЕРСКАЯ УЛ. д.23</c:v>
                  </c:pt>
                  <c:pt idx="212">
                    <c:v>МАЛАЯ КАНОНЕРСКАЯ УЛ. д.26</c:v>
                  </c:pt>
                  <c:pt idx="213">
                    <c:v>МАЛАЯ КАНОНЕРСКАЯ УЛ. д.40/2</c:v>
                  </c:pt>
                  <c:pt idx="214">
                    <c:v>МАЛАЯ ЛЕНИНГРАДСКАЯ УЛ. д.5</c:v>
                  </c:pt>
                  <c:pt idx="215">
                    <c:v>МЕЖЕВАЯ УЛ. ЗЕЛЕНОГОРСК д.15</c:v>
                  </c:pt>
                  <c:pt idx="216">
                    <c:v>МИРА УЛ. ЗЕЛЕНОГОРСК д.10</c:v>
                  </c:pt>
                  <c:pt idx="217">
                    <c:v>МИРА УЛ. ЗЕЛЕНОГОРСК д.10а</c:v>
                  </c:pt>
                  <c:pt idx="218">
                    <c:v>МИРА УЛ. ЗЕЛЕНОГОРСК д.12</c:v>
                  </c:pt>
                  <c:pt idx="219">
                    <c:v>МИРА УЛ. ЗЕЛЕНОГОРСК д.8</c:v>
                  </c:pt>
                  <c:pt idx="220">
                    <c:v>МОРСКАЯ УЛ. СЕСТРОРЕЦК д.14</c:v>
                  </c:pt>
                  <c:pt idx="221">
                    <c:v>МОРСКАЯ УЛ. СЕСТРОРЕЦК д.15</c:v>
                  </c:pt>
                  <c:pt idx="222">
                    <c:v>МОСИНА УЛ. СЕСТРОРЕЦК д.1</c:v>
                  </c:pt>
                  <c:pt idx="223">
                    <c:v>МОСИНА УЛ. СЕСТРОРЕЦК д.3</c:v>
                  </c:pt>
                  <c:pt idx="224">
                    <c:v>МОХОВАЯ УЛ. ЗЕЛЕНОГОРСК д.5 корп.1</c:v>
                  </c:pt>
                  <c:pt idx="225">
                    <c:v>МОХОВАЯ УЛ. ЗЕЛЕНОГОРСК д.5 корп.2</c:v>
                  </c:pt>
                  <c:pt idx="226">
                    <c:v>МОХОВАЯ УЛ. ЗЕЛЕНОГОРСК д.5 корп.3</c:v>
                  </c:pt>
                  <c:pt idx="227">
                    <c:v>МОХОВАЯ УЛ. ЗЕЛЕНОГОРСК д.5 корп.4</c:v>
                  </c:pt>
                  <c:pt idx="228">
                    <c:v>НАБ.РЕКИ СЕСТРЫ СЕС-К д.11</c:v>
                  </c:pt>
                  <c:pt idx="229">
                    <c:v>НАБ.РЕКИ СЕСТРЫ СЕС-К д.18/27</c:v>
                  </c:pt>
                  <c:pt idx="230">
                    <c:v>НАБ.РЕКИ СЕСТРЫ СЕС-К д.3</c:v>
                  </c:pt>
                  <c:pt idx="231">
                    <c:v>НАБ.РЕКИ СЕСТРЫ СЕС-К д.31</c:v>
                  </c:pt>
                  <c:pt idx="232">
                    <c:v>НАБ.РЕКИ СЕСТРЫ СЕС-К д.5</c:v>
                  </c:pt>
                  <c:pt idx="233">
                    <c:v>НАБ.РЕКИ СЕСТРЫ СЕС-К д.7</c:v>
                  </c:pt>
                  <c:pt idx="234">
                    <c:v>НАБ.РЕКИ СЕСТРЫ СЕС-К д.9</c:v>
                  </c:pt>
                  <c:pt idx="235">
                    <c:v>НАБЕРЕЖНАЯ СТРОИТЕЛЕЙ д.10</c:v>
                  </c:pt>
                  <c:pt idx="236">
                    <c:v>НАБЕРЕЖНАЯ СТРОИТЕЛЕЙ д.6</c:v>
                  </c:pt>
                  <c:pt idx="237">
                    <c:v>НАБЕРЕЖНАЯ СТРОИТЕЛЕЙ д.8</c:v>
                  </c:pt>
                  <c:pt idx="238">
                    <c:v>НАБЕРЕЖНАЯ УЛ. СЕРОВО д.5</c:v>
                  </c:pt>
                  <c:pt idx="239">
                    <c:v>НОВОЕ ШОССЕ П.БЕЛООСТРОВ д.2</c:v>
                  </c:pt>
                  <c:pt idx="240">
                    <c:v>НОВОЕ ШОССЕ П.БЕЛООСТРОВ д.4</c:v>
                  </c:pt>
                  <c:pt idx="241">
                    <c:v>НОВОЕ ШОССЕ П.БЕЛООСТРОВ д.6 корп.1</c:v>
                  </c:pt>
                  <c:pt idx="242">
                    <c:v>НОВОЕ ШОССЕ П.БЕЛООСТРОВ д.6 корп.2</c:v>
                  </c:pt>
                  <c:pt idx="243">
                    <c:v>НОВОЕ ШОССЕ П.БЕЛООСТРОВ д.71</c:v>
                  </c:pt>
                  <c:pt idx="244">
                    <c:v>ОБЪЕЗДНАЯ УЛ.ЗЕЛЕНОГОРСК д.8</c:v>
                  </c:pt>
                  <c:pt idx="245">
                    <c:v>ОВРАЖНАЯ УЛ. ЗЕЛЕНОГОРСК д.29</c:v>
                  </c:pt>
                  <c:pt idx="246">
                    <c:v>ПАВЛИКА МОРОЗОВА ПЕР.СМОЛЯЧКОВО д.5</c:v>
                  </c:pt>
                  <c:pt idx="247">
                    <c:v>ПАВЛИКА МОРОЗОВА ПЕР.СМОЛЯЧКОВО д.7</c:v>
                  </c:pt>
                  <c:pt idx="248">
                    <c:v>ПАРКОВАЯ УЛ. СЕСТРОРЕЦК д.19</c:v>
                  </c:pt>
                  <c:pt idx="249">
                    <c:v>ПАРКОВАЯ УЛ. СЕСТРОРЕЦК д.30</c:v>
                  </c:pt>
                  <c:pt idx="250">
                    <c:v>ПАРОВОЗНАЯ УЛ.ЗЕЛЕНОГОР. д.5</c:v>
                  </c:pt>
                  <c:pt idx="251">
                    <c:v>ПАРОВОЗНАЯ УЛ.ЗЕЛЕНОГОР. д.7</c:v>
                  </c:pt>
                  <c:pt idx="252">
                    <c:v>ПЕРВОГО МАЯ УЛ.СЕСТРОРЕЦК д.1</c:v>
                  </c:pt>
                  <c:pt idx="253">
                    <c:v>ПЕРВОГО МАЯ УЛ.СЕСТРОРЕЦК д.2</c:v>
                  </c:pt>
                  <c:pt idx="254">
                    <c:v>ПЕРВОГО МАЯ УЛ.СЕСТРОРЕЦК д.3</c:v>
                  </c:pt>
                  <c:pt idx="255">
                    <c:v>ПЕРВОГО МАЯ УЛ.СЕСТРОРЕЦК д.5</c:v>
                  </c:pt>
                  <c:pt idx="256">
                    <c:v>ПЕСОЧНАЯ УЛ. РЕПИНО д.10</c:v>
                  </c:pt>
                  <c:pt idx="257">
                    <c:v>ПЕСОЧНАЯ УЛ. РЕПИНО д.6а</c:v>
                  </c:pt>
                  <c:pt idx="258">
                    <c:v>ПИСЕМСКОГО УЛ.СЕСТРОРЕЦК д.2 корп.1</c:v>
                  </c:pt>
                  <c:pt idx="259">
                    <c:v>ПИСЕМСКОГО УЛ.СЕСТРОРЕЦК д.2 корп.10</c:v>
                  </c:pt>
                  <c:pt idx="260">
                    <c:v>ПИСЕМСКОГО УЛ.СЕСТРОРЕЦК д.2 корп.11</c:v>
                  </c:pt>
                  <c:pt idx="261">
                    <c:v>ПИСЕМСКОГО УЛ.СЕСТРОРЕЦК д.2 корп.2</c:v>
                  </c:pt>
                  <c:pt idx="262">
                    <c:v>ПИСЕМСКОГО УЛ.СЕСТРОРЕЦК д.2 корп.3</c:v>
                  </c:pt>
                  <c:pt idx="263">
                    <c:v>ПИСЕМСКОГО УЛ.СЕСТРОРЕЦК д.2 корп.4</c:v>
                  </c:pt>
                  <c:pt idx="264">
                    <c:v>ПИСЕМСКОГО УЛ.СЕСТРОРЕЦК д.2 корп.5</c:v>
                  </c:pt>
                  <c:pt idx="265">
                    <c:v>ПИСЕМСКОГО УЛ.СЕСТРОРЕЦК д.2 корп.6</c:v>
                  </c:pt>
                  <c:pt idx="266">
                    <c:v>ПИСЕМСКОГО УЛ.СЕСТРОРЕЦК д.2 корп.7</c:v>
                  </c:pt>
                  <c:pt idx="267">
                    <c:v>ПИСЕМСКОГО УЛ.СЕСТРОРЕЦК д.2 корп.9</c:v>
                  </c:pt>
                  <c:pt idx="268">
                    <c:v>ПОЧТОВЫЙ ПЕР.УШКОВО д.24</c:v>
                  </c:pt>
                  <c:pt idx="269">
                    <c:v>ПРАВДЫ УЛ. МОЛОДЕЖНОЕ д.15</c:v>
                  </c:pt>
                  <c:pt idx="270">
                    <c:v>ПРАВДЫ УЛ. МОЛОДЕЖНОЕ д.17</c:v>
                  </c:pt>
                  <c:pt idx="271">
                    <c:v>ПРАВДЫ УЛ. МОЛОДЕЖНОЕ д.3</c:v>
                  </c:pt>
                  <c:pt idx="272">
                    <c:v>ПРАВДЫ УЛ. МОЛОДЕЖНОЕ д.5</c:v>
                  </c:pt>
                  <c:pt idx="273">
                    <c:v>ПРАВДЫ УЛ. МОЛОДЕЖНОЕ д.6</c:v>
                  </c:pt>
                  <c:pt idx="274">
                    <c:v>ПРАВДЫ УЛ. МОЛОДЕЖНОЕ д.8</c:v>
                  </c:pt>
                  <c:pt idx="275">
                    <c:v>ПРИВОКЗАЛЬНАЯ УЛ. ЗЕЛ-К д.3</c:v>
                  </c:pt>
                  <c:pt idx="276">
                    <c:v>ПРИВОКЗАЛЬНАЯ УЛ. ЗЕЛ-К д.5</c:v>
                  </c:pt>
                  <c:pt idx="277">
                    <c:v>ПРИВОКЗАЛЬНАЯ УЛ. ЗЕЛ-К д.7</c:v>
                  </c:pt>
                  <c:pt idx="278">
                    <c:v>ПРИВОКЗАЛЬНАЯ УЛ. РЕПИНО д.14</c:v>
                  </c:pt>
                  <c:pt idx="279">
                    <c:v>ПРИВОКЗАЛЬНАЯ УЛ. РЕПИНО д.16</c:v>
                  </c:pt>
                  <c:pt idx="280">
                    <c:v>ПРИМОРСКОЕ ШОССЕ ЗЕЛЕНОГОРСК д.502 корп.5</c:v>
                  </c:pt>
                  <c:pt idx="281">
                    <c:v>ПРИМОРСКОЕ ШОССЕ ЗЕЛЕНОГОРСК д.533</c:v>
                  </c:pt>
                  <c:pt idx="282">
                    <c:v>ПРИМОРСКОЕ ШОССЕ ЗЕЛЕНОГОРСК д.550</c:v>
                  </c:pt>
                  <c:pt idx="283">
                    <c:v>ПРИМОРСКОЕ ШОССЕ ЗЕЛЕНОГОРСК д.553</c:v>
                  </c:pt>
                  <c:pt idx="284">
                    <c:v>ПРИМОРСКОЕ ШОССЕ ЗЕЛЕНОГОРСК д.565</c:v>
                  </c:pt>
                  <c:pt idx="285">
                    <c:v>ПРИМОРСКОЕ ШОССЕ ЗЕЛЕНОГОРСК д.577</c:v>
                  </c:pt>
                  <c:pt idx="286">
                    <c:v>ПРИМОРСКОЕ ШОССЕ ЗЕЛЕНОГОРСК д.595а</c:v>
                  </c:pt>
                  <c:pt idx="287">
                    <c:v>ПРИМОРСКОЕ ШОССЕ ЗЕЛЕНОГОРСК д.599</c:v>
                  </c:pt>
                  <c:pt idx="288">
                    <c:v>ПРИМОРСКОЕ ШОССЕ СЕСТР. д.200</c:v>
                  </c:pt>
                  <c:pt idx="289">
                    <c:v>ПРИМОРСКОЕ ШОССЕ СЕСТР. д.261 корп.2</c:v>
                  </c:pt>
                  <c:pt idx="290">
                    <c:v>ПРИМОРСКОЕ ШОССЕ СЕСТР. д.267</c:v>
                  </c:pt>
                  <c:pt idx="291">
                    <c:v>ПРИМОРСКОЕ ШОССЕ СЕСТР. д.270</c:v>
                  </c:pt>
                  <c:pt idx="292">
                    <c:v>ПРИМОРСКОЕ ШОССЕ СЕСТР. д.272</c:v>
                  </c:pt>
                  <c:pt idx="293">
                    <c:v>ПРИМОРСКОЕ ШОССЕ СЕСТР. д.282</c:v>
                  </c:pt>
                  <c:pt idx="294">
                    <c:v>ПРИМОРСКОЕ ШОССЕ СЕСТР. д.284</c:v>
                  </c:pt>
                  <c:pt idx="295">
                    <c:v>ПРИМОРСКОЕ ШОССЕ СЕСТР. д.286</c:v>
                  </c:pt>
                  <c:pt idx="296">
                    <c:v>ПРИМОРСКОЕ ШОССЕ СЕСТР. д.287</c:v>
                  </c:pt>
                  <c:pt idx="297">
                    <c:v>ПРИМОРСКОЕ ШОССЕ СЕСТР. д.288</c:v>
                  </c:pt>
                  <c:pt idx="298">
                    <c:v>ПРИМОРСКОЕ ШОССЕ СЕСТР. д.296</c:v>
                  </c:pt>
                  <c:pt idx="299">
                    <c:v>ПРИМОРСКОЕ ШОССЕ СЕСТР. д.298</c:v>
                  </c:pt>
                  <c:pt idx="300">
                    <c:v>ПРИМОРСКОЕ ШОССЕ СЕСТР. д.300</c:v>
                  </c:pt>
                  <c:pt idx="301">
                    <c:v>ПРИМОРСКОЕ ШОССЕ СЕСТР. д.304</c:v>
                  </c:pt>
                  <c:pt idx="302">
                    <c:v>ПРИМОРСКОЕ ШОССЕ СЕСТР. д.306</c:v>
                  </c:pt>
                  <c:pt idx="303">
                    <c:v>ПРИМОРСКОЕ ШОССЕ СЕСТР. д.310</c:v>
                  </c:pt>
                  <c:pt idx="304">
                    <c:v>ПРИМОРСКОЕ ШОССЕ СЕСТР. д.314</c:v>
                  </c:pt>
                  <c:pt idx="305">
                    <c:v>ПРИМОРСКОЕ ШОССЕ СЕСТР. д.316</c:v>
                  </c:pt>
                  <c:pt idx="306">
                    <c:v>ПРИМОРСКОЕ ШОССЕ СЕСТР. д.318</c:v>
                  </c:pt>
                  <c:pt idx="307">
                    <c:v>ПРИМОРСКОЕ ШОССЕ СЕСТР. д.320</c:v>
                  </c:pt>
                  <c:pt idx="308">
                    <c:v>ПРИМОРСКОЕ ШОССЕ СЕСТР. д.322</c:v>
                  </c:pt>
                  <c:pt idx="309">
                    <c:v>ПРИМОРСКОЕ ШОССЕ СЕСТР. д.324</c:v>
                  </c:pt>
                  <c:pt idx="310">
                    <c:v>ПРИМОРСКОЕ ШОССЕ СЕСТР. д.326</c:v>
                  </c:pt>
                  <c:pt idx="311">
                    <c:v>ПРИМОРСКОЕ ШОССЕ СЕСТР. д.328</c:v>
                  </c:pt>
                  <c:pt idx="312">
                    <c:v>ПРИМОРСКОЕ ШОССЕ СЕСТР. д.330</c:v>
                  </c:pt>
                  <c:pt idx="313">
                    <c:v>ПРИМОРСКОЕ ШОССЕ СЕСТР. д.334</c:v>
                  </c:pt>
                  <c:pt idx="314">
                    <c:v>ПРИМОРСКОЕ ШОССЕ СЕСТР. д.336</c:v>
                  </c:pt>
                  <c:pt idx="315">
                    <c:v>ПРИМОРСКОЕ ШОССЕ СЕСТР. д.338</c:v>
                  </c:pt>
                  <c:pt idx="316">
                    <c:v>ПРИМОРСКОЕ ШОССЕ СЕСТР. д.340</c:v>
                  </c:pt>
                  <c:pt idx="317">
                    <c:v>ПРИМОРСКОЕ ШОССЕ СЕСТР. д.342</c:v>
                  </c:pt>
                  <c:pt idx="318">
                    <c:v>ПРИМОРСКОЕ ШОССЕ СЕСТР. д.344</c:v>
                  </c:pt>
                  <c:pt idx="319">
                    <c:v>ПРИМОРСКОЕ ШОССЕ СЕСТР. д.346</c:v>
                  </c:pt>
                  <c:pt idx="320">
                    <c:v>ПРИМОРСКОЕ ШОССЕ СЕСТР. д.348</c:v>
                  </c:pt>
                  <c:pt idx="321">
                    <c:v>ПРИМОРСКОЕ ШОССЕ СЕСТР. д.350</c:v>
                  </c:pt>
                  <c:pt idx="322">
                    <c:v>ПРИМОРСКОЕ ШОССЕ СМОЛ-О д.694</c:v>
                  </c:pt>
                  <c:pt idx="323">
                    <c:v>ПРИМОРСКОЕ ШОССЕ СМОЛ-О д.704а</c:v>
                  </c:pt>
                  <c:pt idx="324">
                    <c:v>РЕЧНОЙ ПЕР. ЗЕЛЕНОГОРСК д.3</c:v>
                  </c:pt>
                  <c:pt idx="325">
                    <c:v>СЕВЕРНАЯ УЛ. ЗЕЛЕНОГОРСК д.1/26</c:v>
                  </c:pt>
                  <c:pt idx="326">
                    <c:v>СЕВЕРНАЯ УЛ. ЗЕЛЕНОГОРСК д.6</c:v>
                  </c:pt>
                  <c:pt idx="327">
                    <c:v>СОВЕТСКИЙ ПР.СЕСТР-К д.1</c:v>
                  </c:pt>
                  <c:pt idx="328">
                    <c:v>СОВЕТСКИЙ ПР.СЕСТРОРЕЦК д.5</c:v>
                  </c:pt>
                  <c:pt idx="329">
                    <c:v>СОЛНЕЧНАЯ УЛ. МОЛОДЕЖНОЕ д.5</c:v>
                  </c:pt>
                  <c:pt idx="330">
                    <c:v>СОСТЯЗАНИЙ УЛ.ЗЕЛЕНОГОРСК д.4</c:v>
                  </c:pt>
                  <c:pt idx="331">
                    <c:v>СРЕДНЕВЫБОРГСКОЕ ШОССЕ МОЛОДЕЖНОЕ д.30</c:v>
                  </c:pt>
                  <c:pt idx="332">
                    <c:v>СРЕДНИЙ ПР. ЗЕЛЕНОГОРСК д.23</c:v>
                  </c:pt>
                  <c:pt idx="333">
                    <c:v>СТАРАЯ УЛ. СЕСТРОРЕЦК д.3</c:v>
                  </c:pt>
                  <c:pt idx="334">
                    <c:v>СТАРАЯ УЛ. СЕСТРОРЕЦК д.5</c:v>
                  </c:pt>
                  <c:pt idx="335">
                    <c:v>ТАРХОВСКАЯ 3-Я УЛ. СЕСТР д.15</c:v>
                  </c:pt>
                  <c:pt idx="336">
                    <c:v>ТИХАЯ УЛ. РЕПИНО д.2</c:v>
                  </c:pt>
                  <c:pt idx="337">
                    <c:v>ТОКАРЕВА УЛ. СЕСТРОРЕЦК д.1</c:v>
                  </c:pt>
                  <c:pt idx="338">
                    <c:v>ТОКАРЕВА УЛ. СЕСТРОРЕЦК д.10</c:v>
                  </c:pt>
                  <c:pt idx="339">
                    <c:v>ТОКАРЕВА УЛ. СЕСТРОРЕЦК д.12</c:v>
                  </c:pt>
                  <c:pt idx="340">
                    <c:v>ТОКАРЕВА УЛ. СЕСТРОРЕЦК д.14</c:v>
                  </c:pt>
                  <c:pt idx="341">
                    <c:v>ТОКАРЕВА УЛ. СЕСТРОРЕЦК д.14А</c:v>
                  </c:pt>
                  <c:pt idx="342">
                    <c:v>ТОКАРЕВА УЛ. СЕСТРОРЕЦК д.15</c:v>
                  </c:pt>
                  <c:pt idx="343">
                    <c:v>ТОКАРЕВА УЛ. СЕСТРОРЕЦК д.16</c:v>
                  </c:pt>
                  <c:pt idx="344">
                    <c:v>ТОКАРЕВА УЛ. СЕСТРОРЕЦК д.3</c:v>
                  </c:pt>
                  <c:pt idx="345">
                    <c:v>ТОКАРЕВА УЛ. СЕСТРОРЕЦК д.4</c:v>
                  </c:pt>
                  <c:pt idx="346">
                    <c:v>ТОКАРЕВА УЛ. СЕСТРОРЕЦК д.7</c:v>
                  </c:pt>
                  <c:pt idx="347">
                    <c:v>ТОКАРЕВА УЛ. СЕСТРОРЕЦК д.8</c:v>
                  </c:pt>
                  <c:pt idx="348">
                    <c:v>ТОКАРЕВА УЛ. СЕСТРОРЕЦК д.9</c:v>
                  </c:pt>
                  <c:pt idx="349">
                    <c:v>ТОРФЯНАЯ УЛ. ЗЕЛЕНОГОРСК д.17</c:v>
                  </c:pt>
                  <c:pt idx="350">
                    <c:v>ТРАНСПОРТНАЯ УЛ. СЕС-ЦК д.5</c:v>
                  </c:pt>
                  <c:pt idx="351">
                    <c:v>ТРАНСПОРТНАЯ УЛ. СЕС-ЦК д.6</c:v>
                  </c:pt>
                  <c:pt idx="352">
                    <c:v>УЗКАЯ УЛ. ЗЕЛЕНОГОРСК д.1</c:v>
                  </c:pt>
                  <c:pt idx="353">
                    <c:v>ФАБРИЧНАЯ УЛ.ЗЕЛЕНОГОРСК д.2</c:v>
                  </c:pt>
                  <c:pt idx="354">
                    <c:v>ФЕДОТОВСКАЯ ДОРОЖКА СЕСТ д.13</c:v>
                  </c:pt>
                  <c:pt idx="355">
                    <c:v>ФЕДОТОВСКАЯ ДОРОЖКА СЕСТ д.28</c:v>
                  </c:pt>
                  <c:pt idx="356">
                    <c:v>ФЕДОТОВСКАЯ ДОРОЖКА СЕСТ д.37</c:v>
                  </c:pt>
                  <c:pt idx="357">
                    <c:v>ЦВЕТОЧНАЯ УЛ.КОМАРОВО д.19/12</c:v>
                  </c:pt>
                  <c:pt idx="358">
                    <c:v>ЦВЕТОЧНАЯ УЛ.КОМАРОВО д.23</c:v>
                  </c:pt>
                  <c:pt idx="359">
                    <c:v>ЦВЕТОЧНАЯ УЛ.КОМАРОВО д.25</c:v>
                  </c:pt>
                  <c:pt idx="360">
                    <c:v>ЦЕНТРАЛЬНАЯ УЛ.ДЮНЫ д.10</c:v>
                  </c:pt>
                  <c:pt idx="361">
                    <c:v>ЦЕНТРАЛЬНАЯ УЛ.ДЮНЫ д.11</c:v>
                  </c:pt>
                  <c:pt idx="362">
                    <c:v>ЦЕНТРАЛЬНАЯ УЛ.ДЮНЫ д.12</c:v>
                  </c:pt>
                  <c:pt idx="363">
                    <c:v>ЦЕНТРАЛЬНАЯ УЛ.ДЮНЫ д.12А</c:v>
                  </c:pt>
                  <c:pt idx="364">
                    <c:v>ЦЕНТРАЛЬНАЯ УЛ.ДЮНЫ д.14</c:v>
                  </c:pt>
                  <c:pt idx="365">
                    <c:v>ЦЕНТРАЛЬНАЯ УЛ.ДЮНЫ д.14А</c:v>
                  </c:pt>
                  <c:pt idx="366">
                    <c:v>ЦЕНТРАЛЬНАЯ УЛ.ДЮНЫ д.5</c:v>
                  </c:pt>
                  <c:pt idx="367">
                    <c:v>ЦЕНТРАЛЬНАЯ УЛ.ДЮНЫ д.6</c:v>
                  </c:pt>
                  <c:pt idx="368">
                    <c:v>ЦЕНТРАЛЬНАЯ УЛ.ДЮНЫ д.6А</c:v>
                  </c:pt>
                  <c:pt idx="369">
                    <c:v>ЦЕНТРАЛЬНАЯ УЛ.ДЮНЫ д.7</c:v>
                  </c:pt>
                  <c:pt idx="370">
                    <c:v>ЦЕНТРАЛЬНАЯ УЛ.ДЮНЫ д.8</c:v>
                  </c:pt>
                  <c:pt idx="371">
                    <c:v>ЦЕНТРАЛЬНАЯ УЛ.ДЮНЫ д.8А</c:v>
                  </c:pt>
                  <c:pt idx="372">
                    <c:v>ЦЕНТРАЛЬНАЯ УЛ.ДЮНЫ д.9</c:v>
                  </c:pt>
                  <c:pt idx="373">
                    <c:v>ЧЕРНИЧНАЯ УЛ. СЕСТРОРЕЦК д.17</c:v>
                  </c:pt>
                  <c:pt idx="374">
                    <c:v>ШИРОКАЯ УЛ. ЗЕЛЕНОГОРСК д.10</c:v>
                  </c:pt>
                  <c:pt idx="37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</c:lvl>
              </c:multiLvlStrCache>
            </c:multiLvlStrRef>
          </c:cat>
          <c:val>
            <c:numRef>
              <c:f>'2021'!$O$4:$O$379</c:f>
              <c:numCache>
                <c:ptCount val="376"/>
                <c:pt idx="0">
                  <c:v>832.9599999999998</c:v>
                </c:pt>
                <c:pt idx="1">
                  <c:v>9610.38</c:v>
                </c:pt>
                <c:pt idx="2">
                  <c:v>0</c:v>
                </c:pt>
                <c:pt idx="3">
                  <c:v>2515.5</c:v>
                </c:pt>
                <c:pt idx="4">
                  <c:v>0</c:v>
                </c:pt>
                <c:pt idx="6">
                  <c:v>31098.379999999997</c:v>
                </c:pt>
                <c:pt idx="7">
                  <c:v>2073.9600000000005</c:v>
                </c:pt>
                <c:pt idx="8">
                  <c:v>34683.77999999999</c:v>
                </c:pt>
                <c:pt idx="9">
                  <c:v>33900.770000000004</c:v>
                </c:pt>
                <c:pt idx="10">
                  <c:v>41977.600000000006</c:v>
                </c:pt>
                <c:pt idx="11">
                  <c:v>42554.41</c:v>
                </c:pt>
                <c:pt idx="12">
                  <c:v>644.55</c:v>
                </c:pt>
                <c:pt idx="13">
                  <c:v>1244.91</c:v>
                </c:pt>
                <c:pt idx="14">
                  <c:v>1082.7599999999998</c:v>
                </c:pt>
                <c:pt idx="15">
                  <c:v>32973.84</c:v>
                </c:pt>
                <c:pt idx="16">
                  <c:v>2708.3</c:v>
                </c:pt>
                <c:pt idx="17">
                  <c:v>0</c:v>
                </c:pt>
                <c:pt idx="18">
                  <c:v>408.4200000000001</c:v>
                </c:pt>
                <c:pt idx="19">
                  <c:v>12873.900000000001</c:v>
                </c:pt>
                <c:pt idx="20">
                  <c:v>12722.609999999997</c:v>
                </c:pt>
                <c:pt idx="21">
                  <c:v>8516.159999999998</c:v>
                </c:pt>
                <c:pt idx="22">
                  <c:v>915.6000000000001</c:v>
                </c:pt>
                <c:pt idx="23">
                  <c:v>1201.6200000000001</c:v>
                </c:pt>
                <c:pt idx="24">
                  <c:v>31017.35999999999</c:v>
                </c:pt>
                <c:pt idx="25">
                  <c:v>30161.66000000001</c:v>
                </c:pt>
                <c:pt idx="26">
                  <c:v>22023.66</c:v>
                </c:pt>
                <c:pt idx="27">
                  <c:v>22214.880000000005</c:v>
                </c:pt>
                <c:pt idx="28">
                  <c:v>10622.130000000001</c:v>
                </c:pt>
                <c:pt idx="29">
                  <c:v>10693.859999999999</c:v>
                </c:pt>
                <c:pt idx="30">
                  <c:v>39307.560000000005</c:v>
                </c:pt>
                <c:pt idx="31">
                  <c:v>15133.279999999999</c:v>
                </c:pt>
                <c:pt idx="32">
                  <c:v>28786.499999999996</c:v>
                </c:pt>
                <c:pt idx="33">
                  <c:v>15766.470000000003</c:v>
                </c:pt>
                <c:pt idx="34">
                  <c:v>15939.419999999998</c:v>
                </c:pt>
                <c:pt idx="35">
                  <c:v>14849.159999999994</c:v>
                </c:pt>
                <c:pt idx="36">
                  <c:v>5951.710000000001</c:v>
                </c:pt>
                <c:pt idx="37">
                  <c:v>16322.379999999997</c:v>
                </c:pt>
                <c:pt idx="38">
                  <c:v>30655.63</c:v>
                </c:pt>
                <c:pt idx="39">
                  <c:v>2035.26</c:v>
                </c:pt>
                <c:pt idx="40">
                  <c:v>1849.14</c:v>
                </c:pt>
                <c:pt idx="41">
                  <c:v>26462.579999999998</c:v>
                </c:pt>
                <c:pt idx="42">
                  <c:v>10607.52</c:v>
                </c:pt>
                <c:pt idx="43">
                  <c:v>22445.339999999997</c:v>
                </c:pt>
                <c:pt idx="44">
                  <c:v>3778.9799999999996</c:v>
                </c:pt>
                <c:pt idx="45">
                  <c:v>5898.420000000002</c:v>
                </c:pt>
                <c:pt idx="46">
                  <c:v>1972.5</c:v>
                </c:pt>
                <c:pt idx="47">
                  <c:v>7868.069999999998</c:v>
                </c:pt>
                <c:pt idx="48">
                  <c:v>6029.880000000001</c:v>
                </c:pt>
                <c:pt idx="49">
                  <c:v>5980.320000000001</c:v>
                </c:pt>
                <c:pt idx="50">
                  <c:v>1828.86</c:v>
                </c:pt>
                <c:pt idx="51">
                  <c:v>5927.28</c:v>
                </c:pt>
                <c:pt idx="52">
                  <c:v>15090</c:v>
                </c:pt>
                <c:pt idx="53">
                  <c:v>14907.179999999995</c:v>
                </c:pt>
                <c:pt idx="54">
                  <c:v>31045.02</c:v>
                </c:pt>
                <c:pt idx="55">
                  <c:v>28282.379999999997</c:v>
                </c:pt>
                <c:pt idx="56">
                  <c:v>16490.1</c:v>
                </c:pt>
                <c:pt idx="57">
                  <c:v>49041.280000000006</c:v>
                </c:pt>
                <c:pt idx="58">
                  <c:v>0</c:v>
                </c:pt>
                <c:pt idx="59">
                  <c:v>6551.820000000001</c:v>
                </c:pt>
                <c:pt idx="60">
                  <c:v>48983.15999999999</c:v>
                </c:pt>
                <c:pt idx="61">
                  <c:v>23161.619999999995</c:v>
                </c:pt>
                <c:pt idx="62">
                  <c:v>23151.24</c:v>
                </c:pt>
                <c:pt idx="63">
                  <c:v>50421.359999999986</c:v>
                </c:pt>
                <c:pt idx="64">
                  <c:v>50296.50000000001</c:v>
                </c:pt>
                <c:pt idx="65">
                  <c:v>6798.479999999998</c:v>
                </c:pt>
                <c:pt idx="66">
                  <c:v>50755.31999999999</c:v>
                </c:pt>
                <c:pt idx="67">
                  <c:v>2165.1600000000008</c:v>
                </c:pt>
                <c:pt idx="68">
                  <c:v>1060.3</c:v>
                </c:pt>
                <c:pt idx="69">
                  <c:v>5540.46</c:v>
                </c:pt>
                <c:pt idx="70">
                  <c:v>5029.98</c:v>
                </c:pt>
                <c:pt idx="71">
                  <c:v>1746.98</c:v>
                </c:pt>
                <c:pt idx="72">
                  <c:v>1419.3600000000001</c:v>
                </c:pt>
                <c:pt idx="73">
                  <c:v>0</c:v>
                </c:pt>
                <c:pt idx="74">
                  <c:v>955.98</c:v>
                </c:pt>
                <c:pt idx="75">
                  <c:v>911.1000000000001</c:v>
                </c:pt>
                <c:pt idx="76">
                  <c:v>2101.5</c:v>
                </c:pt>
                <c:pt idx="77">
                  <c:v>800.04</c:v>
                </c:pt>
                <c:pt idx="78">
                  <c:v>1316.5200000000002</c:v>
                </c:pt>
                <c:pt idx="79">
                  <c:v>1077.1200000000001</c:v>
                </c:pt>
                <c:pt idx="80">
                  <c:v>1675.3899999999996</c:v>
                </c:pt>
                <c:pt idx="81">
                  <c:v>3435.5400000000004</c:v>
                </c:pt>
                <c:pt idx="82">
                  <c:v>0</c:v>
                </c:pt>
                <c:pt idx="83">
                  <c:v>201151.61000000004</c:v>
                </c:pt>
                <c:pt idx="84">
                  <c:v>39753.9</c:v>
                </c:pt>
                <c:pt idx="85">
                  <c:v>39461.16</c:v>
                </c:pt>
                <c:pt idx="86">
                  <c:v>39642.600000000006</c:v>
                </c:pt>
                <c:pt idx="87">
                  <c:v>1830.9000000000005</c:v>
                </c:pt>
                <c:pt idx="88">
                  <c:v>1327.6200000000001</c:v>
                </c:pt>
                <c:pt idx="89">
                  <c:v>2122.8</c:v>
                </c:pt>
                <c:pt idx="90">
                  <c:v>4931.28</c:v>
                </c:pt>
                <c:pt idx="91">
                  <c:v>1238.7000000000003</c:v>
                </c:pt>
                <c:pt idx="92">
                  <c:v>1905.2400000000005</c:v>
                </c:pt>
                <c:pt idx="93">
                  <c:v>697.12</c:v>
                </c:pt>
                <c:pt idx="94">
                  <c:v>0</c:v>
                </c:pt>
                <c:pt idx="95">
                  <c:v>32817.90000000001</c:v>
                </c:pt>
                <c:pt idx="96">
                  <c:v>13714.379999999994</c:v>
                </c:pt>
                <c:pt idx="97">
                  <c:v>19609.74</c:v>
                </c:pt>
                <c:pt idx="98">
                  <c:v>19624.980000000003</c:v>
                </c:pt>
                <c:pt idx="99">
                  <c:v>6933.06</c:v>
                </c:pt>
                <c:pt idx="100">
                  <c:v>7091.220000000001</c:v>
                </c:pt>
                <c:pt idx="101">
                  <c:v>13633.559999999998</c:v>
                </c:pt>
                <c:pt idx="102">
                  <c:v>13737.939999999997</c:v>
                </c:pt>
                <c:pt idx="103">
                  <c:v>13719.300000000001</c:v>
                </c:pt>
                <c:pt idx="104">
                  <c:v>9200.180000000002</c:v>
                </c:pt>
                <c:pt idx="105">
                  <c:v>13561.859999999997</c:v>
                </c:pt>
                <c:pt idx="106">
                  <c:v>9040.080000000002</c:v>
                </c:pt>
                <c:pt idx="107">
                  <c:v>4250.160000000001</c:v>
                </c:pt>
                <c:pt idx="108">
                  <c:v>4253.52</c:v>
                </c:pt>
                <c:pt idx="109">
                  <c:v>4260.24</c:v>
                </c:pt>
                <c:pt idx="110">
                  <c:v>4245.660000000001</c:v>
                </c:pt>
                <c:pt idx="111">
                  <c:v>102520.31999999999</c:v>
                </c:pt>
                <c:pt idx="112">
                  <c:v>47320.38</c:v>
                </c:pt>
                <c:pt idx="113">
                  <c:v>46558.13999999999</c:v>
                </c:pt>
                <c:pt idx="114">
                  <c:v>46637.15999999999</c:v>
                </c:pt>
                <c:pt idx="115">
                  <c:v>105902.33</c:v>
                </c:pt>
                <c:pt idx="116">
                  <c:v>0</c:v>
                </c:pt>
                <c:pt idx="117">
                  <c:v>0</c:v>
                </c:pt>
                <c:pt idx="118">
                  <c:v>2468.3999999999996</c:v>
                </c:pt>
                <c:pt idx="119">
                  <c:v>1129.8600000000004</c:v>
                </c:pt>
                <c:pt idx="120">
                  <c:v>1430.5200000000002</c:v>
                </c:pt>
                <c:pt idx="121">
                  <c:v>1224.12</c:v>
                </c:pt>
                <c:pt idx="122">
                  <c:v>53.21</c:v>
                </c:pt>
                <c:pt idx="123">
                  <c:v>1067.0400000000002</c:v>
                </c:pt>
                <c:pt idx="124">
                  <c:v>1197.2399999999998</c:v>
                </c:pt>
                <c:pt idx="125">
                  <c:v>1129.8600000000004</c:v>
                </c:pt>
                <c:pt idx="126">
                  <c:v>1442.8799999999999</c:v>
                </c:pt>
                <c:pt idx="127">
                  <c:v>776.4599999999998</c:v>
                </c:pt>
                <c:pt idx="128">
                  <c:v>4122.3</c:v>
                </c:pt>
                <c:pt idx="129">
                  <c:v>1831.6200000000001</c:v>
                </c:pt>
                <c:pt idx="130">
                  <c:v>1170.2400000000002</c:v>
                </c:pt>
                <c:pt idx="131">
                  <c:v>1129.1999999999998</c:v>
                </c:pt>
                <c:pt idx="132">
                  <c:v>3400.32</c:v>
                </c:pt>
                <c:pt idx="133">
                  <c:v>119103.30000000002</c:v>
                </c:pt>
                <c:pt idx="134">
                  <c:v>22081.019999999997</c:v>
                </c:pt>
                <c:pt idx="135">
                  <c:v>10718.939999999999</c:v>
                </c:pt>
                <c:pt idx="136">
                  <c:v>10689.36</c:v>
                </c:pt>
                <c:pt idx="137">
                  <c:v>28796.039999999997</c:v>
                </c:pt>
                <c:pt idx="138">
                  <c:v>28653.719999999998</c:v>
                </c:pt>
                <c:pt idx="139">
                  <c:v>22040.460000000003</c:v>
                </c:pt>
                <c:pt idx="140">
                  <c:v>22516.86</c:v>
                </c:pt>
                <c:pt idx="141">
                  <c:v>22107.599999999995</c:v>
                </c:pt>
                <c:pt idx="142">
                  <c:v>22299.240000000005</c:v>
                </c:pt>
                <c:pt idx="143">
                  <c:v>109300.85999999999</c:v>
                </c:pt>
                <c:pt idx="144">
                  <c:v>7165.08</c:v>
                </c:pt>
                <c:pt idx="145">
                  <c:v>17322.54</c:v>
                </c:pt>
                <c:pt idx="146">
                  <c:v>17468.58</c:v>
                </c:pt>
                <c:pt idx="147">
                  <c:v>17193.66</c:v>
                </c:pt>
                <c:pt idx="148">
                  <c:v>6995.58</c:v>
                </c:pt>
                <c:pt idx="149">
                  <c:v>7003.499999999999</c:v>
                </c:pt>
                <c:pt idx="150">
                  <c:v>6999.0599999999995</c:v>
                </c:pt>
                <c:pt idx="151">
                  <c:v>7060.740000000002</c:v>
                </c:pt>
                <c:pt idx="152">
                  <c:v>6975.540000000001</c:v>
                </c:pt>
                <c:pt idx="153">
                  <c:v>17318.219999999998</c:v>
                </c:pt>
                <c:pt idx="154">
                  <c:v>12295.979999999998</c:v>
                </c:pt>
                <c:pt idx="155">
                  <c:v>22959.54</c:v>
                </c:pt>
                <c:pt idx="156">
                  <c:v>22831.130000000005</c:v>
                </c:pt>
                <c:pt idx="157">
                  <c:v>22761.780000000006</c:v>
                </c:pt>
                <c:pt idx="158">
                  <c:v>17354.1</c:v>
                </c:pt>
                <c:pt idx="159">
                  <c:v>17288.94</c:v>
                </c:pt>
                <c:pt idx="160">
                  <c:v>3599.28</c:v>
                </c:pt>
                <c:pt idx="161">
                  <c:v>1326.6</c:v>
                </c:pt>
                <c:pt idx="162">
                  <c:v>1210.62</c:v>
                </c:pt>
                <c:pt idx="163">
                  <c:v>2255.3400000000006</c:v>
                </c:pt>
                <c:pt idx="164">
                  <c:v>15458.14</c:v>
                </c:pt>
                <c:pt idx="165">
                  <c:v>1003.08</c:v>
                </c:pt>
                <c:pt idx="166">
                  <c:v>1133.82</c:v>
                </c:pt>
                <c:pt idx="167">
                  <c:v>853.0199999999999</c:v>
                </c:pt>
                <c:pt idx="168">
                  <c:v>3100.08</c:v>
                </c:pt>
                <c:pt idx="169">
                  <c:v>279.72</c:v>
                </c:pt>
                <c:pt idx="170">
                  <c:v>4121.039999999999</c:v>
                </c:pt>
                <c:pt idx="171">
                  <c:v>7282.38</c:v>
                </c:pt>
                <c:pt idx="172">
                  <c:v>2543.4</c:v>
                </c:pt>
                <c:pt idx="173">
                  <c:v>10574.759999999998</c:v>
                </c:pt>
                <c:pt idx="174">
                  <c:v>658.6199999999999</c:v>
                </c:pt>
                <c:pt idx="175">
                  <c:v>4206.42</c:v>
                </c:pt>
                <c:pt idx="176">
                  <c:v>781.3200000000002</c:v>
                </c:pt>
                <c:pt idx="177">
                  <c:v>4288.2</c:v>
                </c:pt>
                <c:pt idx="178">
                  <c:v>979.4999999999998</c:v>
                </c:pt>
                <c:pt idx="179">
                  <c:v>1376.7</c:v>
                </c:pt>
                <c:pt idx="180">
                  <c:v>21352.980000000007</c:v>
                </c:pt>
                <c:pt idx="181">
                  <c:v>10315.68</c:v>
                </c:pt>
                <c:pt idx="182">
                  <c:v>8498.04</c:v>
                </c:pt>
                <c:pt idx="183">
                  <c:v>4030.260000000001</c:v>
                </c:pt>
                <c:pt idx="184">
                  <c:v>8330.990000000002</c:v>
                </c:pt>
                <c:pt idx="185">
                  <c:v>7902.3600000000015</c:v>
                </c:pt>
                <c:pt idx="186">
                  <c:v>12562.019999999999</c:v>
                </c:pt>
                <c:pt idx="187">
                  <c:v>8727</c:v>
                </c:pt>
                <c:pt idx="188">
                  <c:v>10896.780000000002</c:v>
                </c:pt>
                <c:pt idx="189">
                  <c:v>10756.560000000001</c:v>
                </c:pt>
                <c:pt idx="190">
                  <c:v>10614.180000000002</c:v>
                </c:pt>
                <c:pt idx="191">
                  <c:v>16615.74</c:v>
                </c:pt>
                <c:pt idx="192">
                  <c:v>12723.539999999999</c:v>
                </c:pt>
                <c:pt idx="193">
                  <c:v>108104.22</c:v>
                </c:pt>
                <c:pt idx="194">
                  <c:v>19142.52</c:v>
                </c:pt>
                <c:pt idx="195">
                  <c:v>15925.630000000001</c:v>
                </c:pt>
                <c:pt idx="196">
                  <c:v>21071.519999999997</c:v>
                </c:pt>
                <c:pt idx="197">
                  <c:v>753.9600000000002</c:v>
                </c:pt>
                <c:pt idx="198">
                  <c:v>2375.28</c:v>
                </c:pt>
                <c:pt idx="199">
                  <c:v>1921.9199999999996</c:v>
                </c:pt>
                <c:pt idx="200">
                  <c:v>2314.0799999999995</c:v>
                </c:pt>
                <c:pt idx="201">
                  <c:v>2332.74</c:v>
                </c:pt>
                <c:pt idx="202">
                  <c:v>1844.5800000000004</c:v>
                </c:pt>
                <c:pt idx="203">
                  <c:v>999.6599999999999</c:v>
                </c:pt>
                <c:pt idx="204">
                  <c:v>1685.56</c:v>
                </c:pt>
                <c:pt idx="205">
                  <c:v>1593.3000000000004</c:v>
                </c:pt>
                <c:pt idx="206">
                  <c:v>1574.16</c:v>
                </c:pt>
                <c:pt idx="207">
                  <c:v>927.8999999999997</c:v>
                </c:pt>
                <c:pt idx="208">
                  <c:v>1934.88</c:v>
                </c:pt>
                <c:pt idx="209">
                  <c:v>538.5600000000001</c:v>
                </c:pt>
                <c:pt idx="210">
                  <c:v>966</c:v>
                </c:pt>
                <c:pt idx="211">
                  <c:v>1444.38</c:v>
                </c:pt>
                <c:pt idx="212">
                  <c:v>1505.76</c:v>
                </c:pt>
                <c:pt idx="213">
                  <c:v>1298.1600000000003</c:v>
                </c:pt>
                <c:pt idx="214">
                  <c:v>1768.0200000000004</c:v>
                </c:pt>
                <c:pt idx="215">
                  <c:v>973.9199999999996</c:v>
                </c:pt>
                <c:pt idx="216">
                  <c:v>4950.18</c:v>
                </c:pt>
                <c:pt idx="217">
                  <c:v>5013.84</c:v>
                </c:pt>
                <c:pt idx="218">
                  <c:v>4981.92</c:v>
                </c:pt>
                <c:pt idx="219">
                  <c:v>4999.589999999999</c:v>
                </c:pt>
                <c:pt idx="220">
                  <c:v>1022.1599999999999</c:v>
                </c:pt>
                <c:pt idx="221">
                  <c:v>1366.4999999999998</c:v>
                </c:pt>
                <c:pt idx="222">
                  <c:v>46859.40000000001</c:v>
                </c:pt>
                <c:pt idx="223">
                  <c:v>46691.69999999999</c:v>
                </c:pt>
                <c:pt idx="224">
                  <c:v>4803.24</c:v>
                </c:pt>
                <c:pt idx="225">
                  <c:v>4886.400000000001</c:v>
                </c:pt>
                <c:pt idx="226">
                  <c:v>4674.300000000001</c:v>
                </c:pt>
                <c:pt idx="227">
                  <c:v>4161.16</c:v>
                </c:pt>
                <c:pt idx="228">
                  <c:v>47195.399999999994</c:v>
                </c:pt>
                <c:pt idx="229">
                  <c:v>2785.1400000000003</c:v>
                </c:pt>
                <c:pt idx="230">
                  <c:v>22543.379999999997</c:v>
                </c:pt>
                <c:pt idx="231">
                  <c:v>1088.3399999999997</c:v>
                </c:pt>
                <c:pt idx="232">
                  <c:v>22119.24</c:v>
                </c:pt>
                <c:pt idx="233">
                  <c:v>22308.899999999998</c:v>
                </c:pt>
                <c:pt idx="234">
                  <c:v>21970.139999999996</c:v>
                </c:pt>
                <c:pt idx="235">
                  <c:v>42336.52</c:v>
                </c:pt>
                <c:pt idx="236">
                  <c:v>47751.72</c:v>
                </c:pt>
                <c:pt idx="237">
                  <c:v>50251.06</c:v>
                </c:pt>
                <c:pt idx="238">
                  <c:v>2985.9000000000005</c:v>
                </c:pt>
                <c:pt idx="239">
                  <c:v>0</c:v>
                </c:pt>
                <c:pt idx="240">
                  <c:v>4534.02</c:v>
                </c:pt>
                <c:pt idx="241">
                  <c:v>3261.959999999999</c:v>
                </c:pt>
                <c:pt idx="242">
                  <c:v>4623.78</c:v>
                </c:pt>
                <c:pt idx="243">
                  <c:v>436.44</c:v>
                </c:pt>
                <c:pt idx="244">
                  <c:v>2316.8999999999996</c:v>
                </c:pt>
                <c:pt idx="245">
                  <c:v>3936.7199999999993</c:v>
                </c:pt>
                <c:pt idx="246">
                  <c:v>4007.940000000001</c:v>
                </c:pt>
                <c:pt idx="247">
                  <c:v>4058.28</c:v>
                </c:pt>
                <c:pt idx="248">
                  <c:v>4413.96</c:v>
                </c:pt>
                <c:pt idx="249">
                  <c:v>2306.0400000000004</c:v>
                </c:pt>
                <c:pt idx="250">
                  <c:v>288.36</c:v>
                </c:pt>
                <c:pt idx="251">
                  <c:v>2917.2600000000007</c:v>
                </c:pt>
                <c:pt idx="252">
                  <c:v>41413.14000000001</c:v>
                </c:pt>
                <c:pt idx="253">
                  <c:v>23516.059999999994</c:v>
                </c:pt>
                <c:pt idx="254">
                  <c:v>41059.57000000001</c:v>
                </c:pt>
                <c:pt idx="255">
                  <c:v>0</c:v>
                </c:pt>
                <c:pt idx="256">
                  <c:v>48414.42000000001</c:v>
                </c:pt>
                <c:pt idx="257">
                  <c:v>0</c:v>
                </c:pt>
                <c:pt idx="258">
                  <c:v>2937.7199999999993</c:v>
                </c:pt>
                <c:pt idx="259">
                  <c:v>1289.7000000000003</c:v>
                </c:pt>
                <c:pt idx="260">
                  <c:v>1268.16</c:v>
                </c:pt>
                <c:pt idx="261">
                  <c:v>9279.96</c:v>
                </c:pt>
                <c:pt idx="262">
                  <c:v>9446.559999999998</c:v>
                </c:pt>
                <c:pt idx="263">
                  <c:v>1266.63</c:v>
                </c:pt>
                <c:pt idx="264">
                  <c:v>1325.16</c:v>
                </c:pt>
                <c:pt idx="265">
                  <c:v>1181.4600000000003</c:v>
                </c:pt>
                <c:pt idx="266">
                  <c:v>706.92</c:v>
                </c:pt>
                <c:pt idx="267">
                  <c:v>1292.76</c:v>
                </c:pt>
                <c:pt idx="268">
                  <c:v>954.8399999999999</c:v>
                </c:pt>
                <c:pt idx="269">
                  <c:v>47726.76</c:v>
                </c:pt>
                <c:pt idx="270">
                  <c:v>46925.219999999994</c:v>
                </c:pt>
                <c:pt idx="271">
                  <c:v>23628.47</c:v>
                </c:pt>
                <c:pt idx="272">
                  <c:v>21380.7</c:v>
                </c:pt>
                <c:pt idx="273">
                  <c:v>22921.9</c:v>
                </c:pt>
                <c:pt idx="274">
                  <c:v>22718.219999999998</c:v>
                </c:pt>
                <c:pt idx="275">
                  <c:v>140994.47999999998</c:v>
                </c:pt>
                <c:pt idx="276">
                  <c:v>77991.83999999998</c:v>
                </c:pt>
                <c:pt idx="277">
                  <c:v>118465.98000000003</c:v>
                </c:pt>
                <c:pt idx="278">
                  <c:v>3606.12</c:v>
                </c:pt>
                <c:pt idx="279">
                  <c:v>4925.700000000001</c:v>
                </c:pt>
                <c:pt idx="280">
                  <c:v>3980.4000000000005</c:v>
                </c:pt>
                <c:pt idx="281">
                  <c:v>2397.26</c:v>
                </c:pt>
                <c:pt idx="282">
                  <c:v>2214.84</c:v>
                </c:pt>
                <c:pt idx="283">
                  <c:v>2725.78</c:v>
                </c:pt>
                <c:pt idx="284">
                  <c:v>2451</c:v>
                </c:pt>
                <c:pt idx="285">
                  <c:v>2343.689999999999</c:v>
                </c:pt>
                <c:pt idx="286">
                  <c:v>10812.900000000001</c:v>
                </c:pt>
                <c:pt idx="287">
                  <c:v>0</c:v>
                </c:pt>
                <c:pt idx="288">
                  <c:v>2584.0199999999995</c:v>
                </c:pt>
                <c:pt idx="289">
                  <c:v>0</c:v>
                </c:pt>
                <c:pt idx="290">
                  <c:v>0</c:v>
                </c:pt>
                <c:pt idx="291">
                  <c:v>68064.18</c:v>
                </c:pt>
                <c:pt idx="292">
                  <c:v>86043.24000000002</c:v>
                </c:pt>
                <c:pt idx="293">
                  <c:v>31150.140000000003</c:v>
                </c:pt>
                <c:pt idx="294">
                  <c:v>39857.100000000006</c:v>
                </c:pt>
                <c:pt idx="295">
                  <c:v>49562.64</c:v>
                </c:pt>
                <c:pt idx="296">
                  <c:v>0</c:v>
                </c:pt>
                <c:pt idx="297">
                  <c:v>39843.72000000001</c:v>
                </c:pt>
                <c:pt idx="298">
                  <c:v>50506.560000000005</c:v>
                </c:pt>
                <c:pt idx="299">
                  <c:v>28625.579999999994</c:v>
                </c:pt>
                <c:pt idx="300">
                  <c:v>38791.020000000004</c:v>
                </c:pt>
                <c:pt idx="301">
                  <c:v>21927.179999999997</c:v>
                </c:pt>
                <c:pt idx="302">
                  <c:v>28453.619999999995</c:v>
                </c:pt>
                <c:pt idx="303">
                  <c:v>50461.319999999985</c:v>
                </c:pt>
                <c:pt idx="304">
                  <c:v>38598.9</c:v>
                </c:pt>
                <c:pt idx="305">
                  <c:v>22204.499999999996</c:v>
                </c:pt>
                <c:pt idx="306">
                  <c:v>28423.74</c:v>
                </c:pt>
                <c:pt idx="307">
                  <c:v>50479.56000000001</c:v>
                </c:pt>
                <c:pt idx="308">
                  <c:v>38701.14</c:v>
                </c:pt>
                <c:pt idx="309">
                  <c:v>10652.279999999997</c:v>
                </c:pt>
                <c:pt idx="310">
                  <c:v>39100.86</c:v>
                </c:pt>
                <c:pt idx="311">
                  <c:v>22152.780000000002</c:v>
                </c:pt>
                <c:pt idx="312">
                  <c:v>28383.900000000005</c:v>
                </c:pt>
                <c:pt idx="313">
                  <c:v>50227.240000000005</c:v>
                </c:pt>
                <c:pt idx="314">
                  <c:v>38713.32</c:v>
                </c:pt>
                <c:pt idx="315">
                  <c:v>38905.44</c:v>
                </c:pt>
                <c:pt idx="316">
                  <c:v>22051.68</c:v>
                </c:pt>
                <c:pt idx="317">
                  <c:v>28378.309999999998</c:v>
                </c:pt>
                <c:pt idx="318">
                  <c:v>28654.200000000004</c:v>
                </c:pt>
                <c:pt idx="319">
                  <c:v>50391.9</c:v>
                </c:pt>
                <c:pt idx="320">
                  <c:v>41507.4</c:v>
                </c:pt>
                <c:pt idx="321">
                  <c:v>201629.52000000002</c:v>
                </c:pt>
                <c:pt idx="322">
                  <c:v>872.94</c:v>
                </c:pt>
                <c:pt idx="323">
                  <c:v>10283.340000000002</c:v>
                </c:pt>
                <c:pt idx="324">
                  <c:v>10399.500000000002</c:v>
                </c:pt>
                <c:pt idx="326">
                  <c:v>962.7000000000003</c:v>
                </c:pt>
                <c:pt idx="327">
                  <c:v>0</c:v>
                </c:pt>
                <c:pt idx="328">
                  <c:v>2206.86</c:v>
                </c:pt>
                <c:pt idx="329">
                  <c:v>58099.380000000005</c:v>
                </c:pt>
                <c:pt idx="330">
                  <c:v>922.2599999999996</c:v>
                </c:pt>
                <c:pt idx="331">
                  <c:v>8617.08</c:v>
                </c:pt>
                <c:pt idx="332">
                  <c:v>0</c:v>
                </c:pt>
                <c:pt idx="333">
                  <c:v>1761.5400000000004</c:v>
                </c:pt>
                <c:pt idx="334">
                  <c:v>1731.66</c:v>
                </c:pt>
                <c:pt idx="335">
                  <c:v>1032.3</c:v>
                </c:pt>
                <c:pt idx="336">
                  <c:v>5030.400000000001</c:v>
                </c:pt>
                <c:pt idx="337">
                  <c:v>28138.379999999997</c:v>
                </c:pt>
                <c:pt idx="338">
                  <c:v>36424.62</c:v>
                </c:pt>
                <c:pt idx="339">
                  <c:v>100215.18</c:v>
                </c:pt>
                <c:pt idx="340">
                  <c:v>98458.31999999998</c:v>
                </c:pt>
                <c:pt idx="341">
                  <c:v>104151.42</c:v>
                </c:pt>
                <c:pt idx="342">
                  <c:v>156588.88</c:v>
                </c:pt>
                <c:pt idx="343">
                  <c:v>66145.98000000001</c:v>
                </c:pt>
                <c:pt idx="344">
                  <c:v>98444.62000000001</c:v>
                </c:pt>
                <c:pt idx="345">
                  <c:v>106786.32</c:v>
                </c:pt>
                <c:pt idx="346">
                  <c:v>37116.119999999995</c:v>
                </c:pt>
                <c:pt idx="347">
                  <c:v>118883.04</c:v>
                </c:pt>
                <c:pt idx="348">
                  <c:v>38852.520000000004</c:v>
                </c:pt>
                <c:pt idx="349">
                  <c:v>852.9599999999999</c:v>
                </c:pt>
                <c:pt idx="350">
                  <c:v>109358.52000000003</c:v>
                </c:pt>
                <c:pt idx="351">
                  <c:v>4094.2199999999993</c:v>
                </c:pt>
                <c:pt idx="352">
                  <c:v>806.8200000000002</c:v>
                </c:pt>
                <c:pt idx="353">
                  <c:v>2280.6</c:v>
                </c:pt>
                <c:pt idx="354">
                  <c:v>4480.14</c:v>
                </c:pt>
                <c:pt idx="355">
                  <c:v>2329.08</c:v>
                </c:pt>
                <c:pt idx="356">
                  <c:v>7245.840000000001</c:v>
                </c:pt>
                <c:pt idx="357">
                  <c:v>2459.46</c:v>
                </c:pt>
                <c:pt idx="358">
                  <c:v>4230.000000000001</c:v>
                </c:pt>
                <c:pt idx="359">
                  <c:v>5011.980000000001</c:v>
                </c:pt>
                <c:pt idx="360">
                  <c:v>2217.0599999999995</c:v>
                </c:pt>
                <c:pt idx="361">
                  <c:v>2269.74</c:v>
                </c:pt>
                <c:pt idx="362">
                  <c:v>2420.1000000000004</c:v>
                </c:pt>
                <c:pt idx="363">
                  <c:v>2024.0999999999997</c:v>
                </c:pt>
                <c:pt idx="364">
                  <c:v>1644.5199999999998</c:v>
                </c:pt>
                <c:pt idx="365">
                  <c:v>1231.76</c:v>
                </c:pt>
                <c:pt idx="366">
                  <c:v>1959.9499999999998</c:v>
                </c:pt>
                <c:pt idx="367">
                  <c:v>2016.3000000000006</c:v>
                </c:pt>
                <c:pt idx="368">
                  <c:v>1838.9999999999995</c:v>
                </c:pt>
                <c:pt idx="369">
                  <c:v>1979.2199999999993</c:v>
                </c:pt>
                <c:pt idx="370">
                  <c:v>1909.6799999999998</c:v>
                </c:pt>
                <c:pt idx="371">
                  <c:v>14886.660000000002</c:v>
                </c:pt>
                <c:pt idx="372">
                  <c:v>2224.9799999999996</c:v>
                </c:pt>
                <c:pt idx="373">
                  <c:v>1456.8</c:v>
                </c:pt>
                <c:pt idx="374">
                  <c:v>995.4000000000001</c:v>
                </c:pt>
                <c:pt idx="375">
                  <c:v>6865595.020000003</c:v>
                </c:pt>
              </c:numCache>
            </c:numRef>
          </c:val>
        </c:ser>
        <c:axId val="64908836"/>
        <c:axId val="47308613"/>
      </c:barChart>
      <c:catAx>
        <c:axId val="6490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08613"/>
        <c:crosses val="autoZero"/>
        <c:auto val="1"/>
        <c:lblOffset val="100"/>
        <c:tickLblSkip val="8"/>
        <c:noMultiLvlLbl val="0"/>
      </c:catAx>
      <c:valAx>
        <c:axId val="47308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08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"/>
          <c:y val="0.20775"/>
          <c:w val="0.08225"/>
          <c:h val="0.5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433"/>
  <sheetViews>
    <sheetView zoomScale="120" zoomScaleNormal="120" zoomScalePageLayoutView="0" workbookViewId="0" topLeftCell="A1">
      <pane xSplit="3" ySplit="3" topLeftCell="H2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32" sqref="I432"/>
    </sheetView>
  </sheetViews>
  <sheetFormatPr defaultColWidth="0" defaultRowHeight="12.75"/>
  <cols>
    <col min="1" max="1" width="13.125" style="40" hidden="1" customWidth="1"/>
    <col min="2" max="2" width="5.25390625" style="40" customWidth="1"/>
    <col min="3" max="3" width="49.125" style="40" customWidth="1"/>
    <col min="4" max="4" width="14.75390625" style="97" bestFit="1" customWidth="1"/>
    <col min="5" max="5" width="15.875" style="97" bestFit="1" customWidth="1"/>
    <col min="6" max="6" width="14.75390625" style="97" bestFit="1" customWidth="1"/>
    <col min="7" max="7" width="14.75390625" style="89" bestFit="1" customWidth="1"/>
    <col min="8" max="11" width="14.75390625" style="97" bestFit="1" customWidth="1"/>
    <col min="12" max="12" width="16.75390625" style="97" bestFit="1" customWidth="1"/>
    <col min="13" max="13" width="15.125" style="97" bestFit="1" customWidth="1"/>
    <col min="14" max="14" width="15.375" style="98" customWidth="1"/>
    <col min="15" max="15" width="15.125" style="98" customWidth="1"/>
    <col min="16" max="16" width="19.75390625" style="99" bestFit="1" customWidth="1"/>
    <col min="17" max="17" width="9.875" style="0" customWidth="1"/>
    <col min="18" max="32" width="9.125" style="0" customWidth="1"/>
    <col min="33" max="33" width="9.00390625" style="0" customWidth="1"/>
    <col min="34" max="47" width="9.125" style="0" customWidth="1"/>
    <col min="48" max="48" width="5.875" style="0" customWidth="1"/>
    <col min="49" max="60" width="9.125" style="0" customWidth="1"/>
    <col min="61" max="61" width="6.25390625" style="0" customWidth="1"/>
    <col min="62" max="77" width="9.125" style="0" customWidth="1"/>
    <col min="78" max="78" width="4.375" style="0" customWidth="1"/>
    <col min="79" max="96" width="9.125" style="0" customWidth="1"/>
    <col min="97" max="97" width="2.125" style="0" customWidth="1"/>
    <col min="98" max="112" width="9.125" style="0" customWidth="1"/>
    <col min="113" max="113" width="2.75390625" style="0" customWidth="1"/>
    <col min="114" max="131" width="9.125" style="0" customWidth="1"/>
    <col min="132" max="132" width="5.00390625" style="0" customWidth="1"/>
    <col min="133" max="150" width="9.125" style="0" customWidth="1"/>
    <col min="151" max="151" width="8.375" style="0" customWidth="1"/>
    <col min="152" max="167" width="9.125" style="0" customWidth="1"/>
    <col min="168" max="168" width="8.125" style="0" customWidth="1"/>
    <col min="169" max="186" width="9.125" style="0" customWidth="1"/>
    <col min="187" max="187" width="4.00390625" style="0" customWidth="1"/>
    <col min="188" max="205" width="9.125" style="0" customWidth="1"/>
    <col min="206" max="206" width="2.75390625" style="0" customWidth="1"/>
    <col min="207" max="219" width="9.125" style="0" customWidth="1"/>
    <col min="220" max="220" width="6.75390625" style="0" customWidth="1"/>
    <col min="221" max="235" width="9.125" style="0" customWidth="1"/>
    <col min="236" max="236" width="2.75390625" style="0" customWidth="1"/>
    <col min="237" max="239" width="9.125" style="0" customWidth="1"/>
    <col min="240" max="240" width="7.00390625" style="0" customWidth="1"/>
    <col min="241" max="242" width="0" style="0" hidden="1" customWidth="1"/>
    <col min="243" max="16384" width="9.125" style="0" hidden="1" customWidth="1"/>
  </cols>
  <sheetData>
    <row r="1" spans="2:16" ht="15.75">
      <c r="B1" s="147" t="s">
        <v>397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41"/>
      <c r="P1" s="41"/>
    </row>
    <row r="3" spans="1:16" ht="15.75">
      <c r="A3" s="42" t="s">
        <v>15</v>
      </c>
      <c r="B3" s="43" t="s">
        <v>15</v>
      </c>
      <c r="C3" s="43" t="s">
        <v>14</v>
      </c>
      <c r="D3" s="44" t="s">
        <v>0</v>
      </c>
      <c r="E3" s="44" t="s">
        <v>1</v>
      </c>
      <c r="F3" s="44" t="s">
        <v>2</v>
      </c>
      <c r="G3" s="45" t="s">
        <v>3</v>
      </c>
      <c r="H3" s="44" t="s">
        <v>4</v>
      </c>
      <c r="I3" s="44" t="s">
        <v>5</v>
      </c>
      <c r="J3" s="44" t="s">
        <v>6</v>
      </c>
      <c r="K3" s="44" t="s">
        <v>7</v>
      </c>
      <c r="L3" s="44" t="s">
        <v>8</v>
      </c>
      <c r="M3" s="44" t="s">
        <v>9</v>
      </c>
      <c r="N3" s="46" t="s">
        <v>10</v>
      </c>
      <c r="O3" s="46" t="s">
        <v>11</v>
      </c>
      <c r="P3" s="46" t="s">
        <v>12</v>
      </c>
    </row>
    <row r="4" spans="1:16" ht="15.75">
      <c r="A4" s="47">
        <v>1</v>
      </c>
      <c r="B4" s="47">
        <v>1</v>
      </c>
      <c r="C4" s="48" t="s">
        <v>16</v>
      </c>
      <c r="D4" s="49">
        <v>59.28</v>
      </c>
      <c r="E4" s="49">
        <v>59.28</v>
      </c>
      <c r="F4" s="49">
        <v>59.28</v>
      </c>
      <c r="G4" s="49">
        <v>59.28</v>
      </c>
      <c r="H4" s="50">
        <v>59.28</v>
      </c>
      <c r="I4" s="50">
        <v>59.28</v>
      </c>
      <c r="J4" s="50">
        <v>65.95</v>
      </c>
      <c r="K4" s="50">
        <v>65.95</v>
      </c>
      <c r="L4" s="50">
        <v>65.95</v>
      </c>
      <c r="M4" s="50">
        <v>65.95</v>
      </c>
      <c r="N4" s="51">
        <v>65.95</v>
      </c>
      <c r="O4" s="51">
        <v>65.95</v>
      </c>
      <c r="P4" s="46">
        <f aca="true" t="shared" si="0" ref="P4:P67">SUM(D4:O4)</f>
        <v>751.3800000000001</v>
      </c>
    </row>
    <row r="5" spans="1:16" ht="15.75">
      <c r="A5" s="47">
        <v>4</v>
      </c>
      <c r="B5" s="52">
        <v>2</v>
      </c>
      <c r="C5" s="48" t="s">
        <v>17</v>
      </c>
      <c r="D5" s="53">
        <v>685.24</v>
      </c>
      <c r="E5" s="53">
        <v>685.24</v>
      </c>
      <c r="F5" s="53">
        <v>685.24</v>
      </c>
      <c r="G5" s="50">
        <v>685.24</v>
      </c>
      <c r="H5" s="50">
        <v>685.24</v>
      </c>
      <c r="I5" s="50">
        <v>685.24</v>
      </c>
      <c r="J5" s="50">
        <v>762.31</v>
      </c>
      <c r="K5" s="50">
        <v>762.31</v>
      </c>
      <c r="L5" s="49">
        <v>762.31</v>
      </c>
      <c r="M5" s="49">
        <v>762.31</v>
      </c>
      <c r="N5" s="51">
        <v>762.31</v>
      </c>
      <c r="O5" s="51">
        <v>762.31</v>
      </c>
      <c r="P5" s="46">
        <f t="shared" si="0"/>
        <v>8685.299999999997</v>
      </c>
    </row>
    <row r="6" spans="1:16" ht="15.75">
      <c r="A6" s="47">
        <v>5</v>
      </c>
      <c r="B6" s="47">
        <v>3</v>
      </c>
      <c r="C6" s="48" t="s">
        <v>18</v>
      </c>
      <c r="D6" s="53"/>
      <c r="E6" s="53"/>
      <c r="F6" s="54"/>
      <c r="G6" s="50"/>
      <c r="H6" s="50"/>
      <c r="I6" s="50"/>
      <c r="J6" s="50"/>
      <c r="K6" s="50"/>
      <c r="L6" s="50"/>
      <c r="M6" s="50"/>
      <c r="N6" s="51"/>
      <c r="O6" s="51"/>
      <c r="P6" s="46">
        <f t="shared" si="0"/>
        <v>0</v>
      </c>
    </row>
    <row r="7" spans="1:16" ht="15.75">
      <c r="A7" s="47">
        <v>7</v>
      </c>
      <c r="B7" s="47">
        <v>4</v>
      </c>
      <c r="C7" s="48" t="s">
        <v>19</v>
      </c>
      <c r="D7" s="53">
        <v>179.36</v>
      </c>
      <c r="E7" s="53">
        <v>179.36</v>
      </c>
      <c r="F7" s="53">
        <v>179.36</v>
      </c>
      <c r="G7" s="50">
        <v>179.36</v>
      </c>
      <c r="H7" s="50">
        <v>179.36</v>
      </c>
      <c r="I7" s="50">
        <v>179.36</v>
      </c>
      <c r="J7" s="50">
        <v>199.54</v>
      </c>
      <c r="K7" s="50">
        <v>199.54</v>
      </c>
      <c r="L7" s="49">
        <v>199.54</v>
      </c>
      <c r="M7" s="49">
        <v>199.54</v>
      </c>
      <c r="N7" s="51">
        <v>199.54</v>
      </c>
      <c r="O7" s="51">
        <v>199.54</v>
      </c>
      <c r="P7" s="46">
        <f t="shared" si="0"/>
        <v>2273.4</v>
      </c>
    </row>
    <row r="8" spans="1:16" ht="15.75">
      <c r="A8" s="47">
        <v>9</v>
      </c>
      <c r="B8" s="52">
        <v>5</v>
      </c>
      <c r="C8" s="48" t="s">
        <v>20</v>
      </c>
      <c r="D8" s="53">
        <v>112.02</v>
      </c>
      <c r="E8" s="53">
        <v>112.02</v>
      </c>
      <c r="F8" s="53">
        <v>124.03999999999999</v>
      </c>
      <c r="G8" s="50">
        <v>124.03999999999999</v>
      </c>
      <c r="H8" s="50">
        <v>124.03999999999999</v>
      </c>
      <c r="I8" s="50">
        <v>124.03999999999999</v>
      </c>
      <c r="J8" s="50">
        <v>138</v>
      </c>
      <c r="K8" s="50">
        <v>-94.42999999999999</v>
      </c>
      <c r="L8" s="49">
        <v>0</v>
      </c>
      <c r="M8" s="49">
        <v>0</v>
      </c>
      <c r="N8" s="51">
        <v>0</v>
      </c>
      <c r="O8" s="51"/>
      <c r="P8" s="46">
        <f t="shared" si="0"/>
        <v>763.77</v>
      </c>
    </row>
    <row r="9" spans="1:16" ht="15.75">
      <c r="A9" s="47"/>
      <c r="B9" s="47">
        <v>6</v>
      </c>
      <c r="C9" s="48" t="s">
        <v>398</v>
      </c>
      <c r="D9" s="53">
        <v>79.36</v>
      </c>
      <c r="E9" s="53">
        <v>79.36</v>
      </c>
      <c r="F9" s="53">
        <v>79.36</v>
      </c>
      <c r="G9" s="50">
        <v>79.36</v>
      </c>
      <c r="H9" s="50">
        <v>79.36</v>
      </c>
      <c r="I9" s="50">
        <v>79.36</v>
      </c>
      <c r="J9" s="50">
        <v>88.29</v>
      </c>
      <c r="K9" s="50">
        <v>0</v>
      </c>
      <c r="L9" s="49">
        <v>0</v>
      </c>
      <c r="M9" s="49">
        <v>0</v>
      </c>
      <c r="N9" s="51">
        <v>0</v>
      </c>
      <c r="O9" s="51"/>
      <c r="P9" s="46"/>
    </row>
    <row r="10" spans="1:16" ht="15.75">
      <c r="A10" s="47">
        <v>14</v>
      </c>
      <c r="B10" s="47">
        <v>7</v>
      </c>
      <c r="C10" s="48" t="s">
        <v>21</v>
      </c>
      <c r="D10" s="53">
        <v>420.63</v>
      </c>
      <c r="E10" s="53">
        <v>420.63</v>
      </c>
      <c r="F10" s="53">
        <v>420.63</v>
      </c>
      <c r="G10" s="50">
        <v>420.63</v>
      </c>
      <c r="H10" s="50">
        <v>420.63</v>
      </c>
      <c r="I10" s="49">
        <v>420.63</v>
      </c>
      <c r="J10" s="49">
        <v>467.96000000000004</v>
      </c>
      <c r="K10" s="53">
        <v>467.96000000000004</v>
      </c>
      <c r="L10" s="49">
        <v>467.96000000000004</v>
      </c>
      <c r="M10" s="49">
        <v>467.96000000000004</v>
      </c>
      <c r="N10" s="53">
        <v>467.96000000000004</v>
      </c>
      <c r="O10" s="53">
        <v>467.96000000000004</v>
      </c>
      <c r="P10" s="55">
        <f t="shared" si="0"/>
        <v>5331.540000000001</v>
      </c>
    </row>
    <row r="11" spans="1:16" ht="15.75">
      <c r="A11" s="47">
        <v>15</v>
      </c>
      <c r="B11" s="52">
        <v>8</v>
      </c>
      <c r="C11" s="48" t="s">
        <v>22</v>
      </c>
      <c r="D11" s="53">
        <v>2217.33</v>
      </c>
      <c r="E11" s="53">
        <v>2217.33</v>
      </c>
      <c r="F11" s="53">
        <v>2217.33</v>
      </c>
      <c r="G11" s="50">
        <v>2217.33</v>
      </c>
      <c r="H11" s="50">
        <v>2217.33</v>
      </c>
      <c r="I11" s="49">
        <v>2217.33</v>
      </c>
      <c r="J11" s="49">
        <v>2466.79</v>
      </c>
      <c r="K11" s="53">
        <v>2466.7900000000004</v>
      </c>
      <c r="L11" s="49">
        <v>2466.7900000000004</v>
      </c>
      <c r="M11" s="49">
        <v>2466.79</v>
      </c>
      <c r="N11" s="53">
        <v>2466.79</v>
      </c>
      <c r="O11" s="53">
        <v>2466.79</v>
      </c>
      <c r="P11" s="55">
        <f t="shared" si="0"/>
        <v>28104.720000000005</v>
      </c>
    </row>
    <row r="12" spans="1:16" ht="15.75">
      <c r="A12" s="47">
        <v>16</v>
      </c>
      <c r="B12" s="47">
        <v>9</v>
      </c>
      <c r="C12" s="48" t="s">
        <v>23</v>
      </c>
      <c r="D12" s="53">
        <v>147.87</v>
      </c>
      <c r="E12" s="53">
        <v>147.87</v>
      </c>
      <c r="F12" s="53">
        <v>147.87</v>
      </c>
      <c r="G12" s="50">
        <v>147.87</v>
      </c>
      <c r="H12" s="50">
        <v>147.87</v>
      </c>
      <c r="I12" s="49">
        <v>147.87</v>
      </c>
      <c r="J12" s="49">
        <v>164.51</v>
      </c>
      <c r="K12" s="53">
        <v>164.51</v>
      </c>
      <c r="L12" s="49">
        <v>164.51</v>
      </c>
      <c r="M12" s="49">
        <v>164.51</v>
      </c>
      <c r="N12" s="51">
        <v>164.51</v>
      </c>
      <c r="O12" s="51">
        <v>164.51</v>
      </c>
      <c r="P12" s="46">
        <f t="shared" si="0"/>
        <v>1874.28</v>
      </c>
    </row>
    <row r="13" spans="1:16" ht="15.75">
      <c r="A13" s="47">
        <v>18</v>
      </c>
      <c r="B13" s="47">
        <v>10</v>
      </c>
      <c r="C13" s="48" t="s">
        <v>24</v>
      </c>
      <c r="D13" s="53">
        <v>2472.96</v>
      </c>
      <c r="E13" s="53">
        <v>2472.96</v>
      </c>
      <c r="F13" s="53">
        <v>2472.96</v>
      </c>
      <c r="G13" s="50">
        <v>2472.96</v>
      </c>
      <c r="H13" s="50">
        <v>2472.96</v>
      </c>
      <c r="I13" s="49">
        <v>2472.96</v>
      </c>
      <c r="J13" s="49">
        <v>2751.2000000000003</v>
      </c>
      <c r="K13" s="53">
        <v>2751.2000000000003</v>
      </c>
      <c r="L13" s="49">
        <v>2751.2000000000003</v>
      </c>
      <c r="M13" s="49">
        <v>2751.21</v>
      </c>
      <c r="N13" s="51">
        <v>2751.21</v>
      </c>
      <c r="O13" s="51">
        <v>2751.21</v>
      </c>
      <c r="P13" s="46">
        <f t="shared" si="0"/>
        <v>31344.989999999998</v>
      </c>
    </row>
    <row r="14" spans="1:16" ht="15.75">
      <c r="A14" s="47">
        <v>19</v>
      </c>
      <c r="B14" s="52">
        <v>11</v>
      </c>
      <c r="C14" s="48" t="s">
        <v>25</v>
      </c>
      <c r="D14" s="53">
        <v>2406.35</v>
      </c>
      <c r="E14" s="53">
        <v>2406.35</v>
      </c>
      <c r="F14" s="53">
        <v>2406.35</v>
      </c>
      <c r="G14" s="50">
        <v>2406.35</v>
      </c>
      <c r="H14" s="50">
        <v>2406.35</v>
      </c>
      <c r="I14" s="49">
        <v>2406.35</v>
      </c>
      <c r="J14" s="49">
        <v>2676.94</v>
      </c>
      <c r="K14" s="53">
        <v>2676.94</v>
      </c>
      <c r="L14" s="49">
        <v>2656.8</v>
      </c>
      <c r="M14" s="49">
        <v>2656.8</v>
      </c>
      <c r="N14" s="51">
        <v>2674.5600000000004</v>
      </c>
      <c r="O14" s="51">
        <v>2674.5600000000004</v>
      </c>
      <c r="P14" s="46">
        <f t="shared" si="0"/>
        <v>30454.7</v>
      </c>
    </row>
    <row r="15" spans="1:16" ht="15.75">
      <c r="A15" s="47">
        <v>20</v>
      </c>
      <c r="B15" s="47">
        <v>12</v>
      </c>
      <c r="C15" s="48" t="s">
        <v>26</v>
      </c>
      <c r="D15" s="53">
        <v>2707.6499999999996</v>
      </c>
      <c r="E15" s="53">
        <v>2707.6499999999996</v>
      </c>
      <c r="F15" s="53">
        <v>3025.2499999999995</v>
      </c>
      <c r="G15" s="50">
        <v>3025.2499999999995</v>
      </c>
      <c r="H15" s="50">
        <v>3025.2499999999995</v>
      </c>
      <c r="I15" s="49">
        <v>3025.2499999999995</v>
      </c>
      <c r="J15" s="49">
        <v>3365.73</v>
      </c>
      <c r="K15" s="53">
        <v>3365.73</v>
      </c>
      <c r="L15" s="49">
        <v>3365.73</v>
      </c>
      <c r="M15" s="49">
        <v>3365.73</v>
      </c>
      <c r="N15" s="51">
        <v>3365.73</v>
      </c>
      <c r="O15" s="51">
        <v>3365.73</v>
      </c>
      <c r="P15" s="46">
        <f t="shared" si="0"/>
        <v>37710.68</v>
      </c>
    </row>
    <row r="16" spans="1:16" ht="15.75">
      <c r="A16" s="47">
        <v>21</v>
      </c>
      <c r="B16" s="47">
        <v>13</v>
      </c>
      <c r="C16" s="48" t="s">
        <v>27</v>
      </c>
      <c r="D16" s="53">
        <v>2796.36</v>
      </c>
      <c r="E16" s="53">
        <v>2796.36</v>
      </c>
      <c r="F16" s="53">
        <v>2998.58</v>
      </c>
      <c r="G16" s="50">
        <v>2998.58</v>
      </c>
      <c r="H16" s="50">
        <v>3084.7400000000002</v>
      </c>
      <c r="I16" s="49">
        <v>3027.3</v>
      </c>
      <c r="J16" s="49">
        <v>3367.83</v>
      </c>
      <c r="K16" s="53">
        <v>3367.83</v>
      </c>
      <c r="L16" s="49">
        <v>3367.83</v>
      </c>
      <c r="M16" s="49">
        <v>3367.83</v>
      </c>
      <c r="N16" s="51">
        <v>3367.82</v>
      </c>
      <c r="O16" s="51">
        <v>3367.82</v>
      </c>
      <c r="P16" s="46">
        <f t="shared" si="0"/>
        <v>37908.880000000005</v>
      </c>
    </row>
    <row r="17" spans="1:16" ht="15.75">
      <c r="A17" s="47"/>
      <c r="B17" s="52">
        <v>14</v>
      </c>
      <c r="C17" s="48" t="s">
        <v>368</v>
      </c>
      <c r="D17" s="53">
        <v>46.16</v>
      </c>
      <c r="E17" s="53">
        <v>46.16</v>
      </c>
      <c r="F17" s="53">
        <v>46.16</v>
      </c>
      <c r="G17" s="50">
        <v>46.16</v>
      </c>
      <c r="H17" s="50">
        <v>46.16</v>
      </c>
      <c r="I17" s="49">
        <v>46.16</v>
      </c>
      <c r="J17" s="49">
        <v>51.35</v>
      </c>
      <c r="K17" s="53">
        <v>51.35</v>
      </c>
      <c r="L17" s="49">
        <v>51.35</v>
      </c>
      <c r="M17" s="49">
        <v>51.35</v>
      </c>
      <c r="N17" s="51">
        <v>51.35</v>
      </c>
      <c r="O17" s="51">
        <v>51.35</v>
      </c>
      <c r="P17" s="46"/>
    </row>
    <row r="18" spans="1:16" ht="15.75">
      <c r="A18" s="47">
        <v>23</v>
      </c>
      <c r="B18" s="47">
        <v>15</v>
      </c>
      <c r="C18" s="48" t="s">
        <v>28</v>
      </c>
      <c r="D18" s="53">
        <v>88.56</v>
      </c>
      <c r="E18" s="53">
        <v>88.56</v>
      </c>
      <c r="F18" s="53">
        <v>88.56</v>
      </c>
      <c r="G18" s="50">
        <v>88.56</v>
      </c>
      <c r="H18" s="50">
        <v>88.56</v>
      </c>
      <c r="I18" s="49">
        <v>88.56</v>
      </c>
      <c r="J18" s="49">
        <v>98.52000000000001</v>
      </c>
      <c r="K18" s="53">
        <v>98.52000000000001</v>
      </c>
      <c r="L18" s="49">
        <v>98.52000000000001</v>
      </c>
      <c r="M18" s="49">
        <v>98.52000000000001</v>
      </c>
      <c r="N18" s="51">
        <v>98.52000000000001</v>
      </c>
      <c r="O18" s="51">
        <v>98.52000000000001</v>
      </c>
      <c r="P18" s="46">
        <f t="shared" si="0"/>
        <v>1122.48</v>
      </c>
    </row>
    <row r="19" spans="1:16" ht="15.75">
      <c r="A19" s="47"/>
      <c r="B19" s="47">
        <v>16</v>
      </c>
      <c r="C19" s="48" t="s">
        <v>369</v>
      </c>
      <c r="D19" s="53">
        <v>77.2</v>
      </c>
      <c r="E19" s="53">
        <v>77.2</v>
      </c>
      <c r="F19" s="53">
        <v>77.2</v>
      </c>
      <c r="G19" s="50">
        <v>77.2</v>
      </c>
      <c r="H19" s="50">
        <v>77.2</v>
      </c>
      <c r="I19" s="49">
        <v>77.2</v>
      </c>
      <c r="J19" s="49">
        <v>85.89</v>
      </c>
      <c r="K19" s="53">
        <v>85.89</v>
      </c>
      <c r="L19" s="49">
        <v>85.89</v>
      </c>
      <c r="M19" s="49">
        <v>85.89</v>
      </c>
      <c r="N19" s="51">
        <v>85.89</v>
      </c>
      <c r="O19" s="51">
        <v>85.89</v>
      </c>
      <c r="P19" s="46"/>
    </row>
    <row r="20" spans="1:16" ht="15.75">
      <c r="A20" s="47">
        <v>26</v>
      </c>
      <c r="B20" s="52">
        <v>17</v>
      </c>
      <c r="C20" s="48" t="s">
        <v>29</v>
      </c>
      <c r="D20" s="53">
        <v>2350.96</v>
      </c>
      <c r="E20" s="53">
        <v>2350.96</v>
      </c>
      <c r="F20" s="53">
        <v>2350.96</v>
      </c>
      <c r="G20" s="50">
        <v>2350.96</v>
      </c>
      <c r="H20" s="49">
        <v>2350.96</v>
      </c>
      <c r="I20" s="49">
        <v>2350.96</v>
      </c>
      <c r="J20" s="49">
        <v>2615.46</v>
      </c>
      <c r="K20" s="49">
        <v>2615.46</v>
      </c>
      <c r="L20" s="49">
        <v>2615.46</v>
      </c>
      <c r="M20" s="49">
        <v>2615.46</v>
      </c>
      <c r="N20" s="51">
        <v>2615.46</v>
      </c>
      <c r="O20" s="51">
        <v>2615.46</v>
      </c>
      <c r="P20" s="46">
        <f t="shared" si="0"/>
        <v>29798.519999999993</v>
      </c>
    </row>
    <row r="21" spans="1:16" ht="15.75">
      <c r="A21" s="47">
        <v>505</v>
      </c>
      <c r="B21" s="47">
        <v>18</v>
      </c>
      <c r="C21" s="48" t="s">
        <v>356</v>
      </c>
      <c r="D21" s="49">
        <v>296.8</v>
      </c>
      <c r="E21" s="49">
        <v>296.8</v>
      </c>
      <c r="F21" s="49">
        <v>296.8</v>
      </c>
      <c r="G21" s="53">
        <v>296.8</v>
      </c>
      <c r="H21" s="53">
        <v>296.8</v>
      </c>
      <c r="I21" s="49">
        <v>296.8</v>
      </c>
      <c r="J21" s="49">
        <v>330.19</v>
      </c>
      <c r="K21" s="49">
        <v>330.19</v>
      </c>
      <c r="L21" s="49">
        <v>330.19</v>
      </c>
      <c r="M21" s="49">
        <v>330.19</v>
      </c>
      <c r="N21" s="51">
        <v>330.19</v>
      </c>
      <c r="O21" s="51">
        <v>330.19</v>
      </c>
      <c r="P21" s="46">
        <f t="shared" si="0"/>
        <v>3761.94</v>
      </c>
    </row>
    <row r="22" spans="1:16" ht="15.75">
      <c r="A22" s="47">
        <v>506</v>
      </c>
      <c r="B22" s="47">
        <v>19</v>
      </c>
      <c r="C22" s="56" t="s">
        <v>357</v>
      </c>
      <c r="D22" s="57"/>
      <c r="E22" s="57"/>
      <c r="F22" s="57"/>
      <c r="G22" s="58"/>
      <c r="H22" s="58"/>
      <c r="I22" s="57"/>
      <c r="J22" s="57"/>
      <c r="K22" s="57"/>
      <c r="L22" s="57"/>
      <c r="M22" s="57"/>
      <c r="N22" s="59"/>
      <c r="O22" s="59"/>
      <c r="P22" s="60">
        <f t="shared" si="0"/>
        <v>0</v>
      </c>
    </row>
    <row r="23" spans="1:16" ht="15.75">
      <c r="A23" s="47">
        <v>28</v>
      </c>
      <c r="B23" s="52">
        <v>20</v>
      </c>
      <c r="C23" s="61" t="s">
        <v>30</v>
      </c>
      <c r="D23" s="53">
        <v>29.12</v>
      </c>
      <c r="E23" s="53">
        <v>29.12</v>
      </c>
      <c r="F23" s="53">
        <v>29.12</v>
      </c>
      <c r="G23" s="50">
        <v>29.12</v>
      </c>
      <c r="H23" s="50">
        <v>29.12</v>
      </c>
      <c r="I23" s="49">
        <v>29.12</v>
      </c>
      <c r="J23" s="49">
        <v>32.4</v>
      </c>
      <c r="K23" s="53">
        <v>32.4</v>
      </c>
      <c r="L23" s="49">
        <v>32.4</v>
      </c>
      <c r="M23" s="49">
        <v>32.4</v>
      </c>
      <c r="N23" s="51">
        <v>32.4</v>
      </c>
      <c r="O23" s="51">
        <v>32.4</v>
      </c>
      <c r="P23" s="46">
        <f t="shared" si="0"/>
        <v>369.11999999999995</v>
      </c>
    </row>
    <row r="24" spans="1:16" ht="15.75">
      <c r="A24" s="47">
        <v>30</v>
      </c>
      <c r="B24" s="47">
        <v>21</v>
      </c>
      <c r="C24" s="61" t="s">
        <v>31</v>
      </c>
      <c r="D24" s="53">
        <v>917.92</v>
      </c>
      <c r="E24" s="53">
        <v>917.92</v>
      </c>
      <c r="F24" s="53">
        <v>917.92</v>
      </c>
      <c r="G24" s="50">
        <v>917.92</v>
      </c>
      <c r="H24" s="50">
        <v>917.92</v>
      </c>
      <c r="I24" s="49">
        <v>917.92</v>
      </c>
      <c r="J24" s="49">
        <v>1021.2099999999999</v>
      </c>
      <c r="K24" s="53">
        <v>1021.2099999999999</v>
      </c>
      <c r="L24" s="49">
        <v>1021.2099999999999</v>
      </c>
      <c r="M24" s="49">
        <v>1021.2099999999999</v>
      </c>
      <c r="N24" s="51">
        <v>1021.2099999999999</v>
      </c>
      <c r="O24" s="51">
        <v>1021.2099999999999</v>
      </c>
      <c r="P24" s="46">
        <f t="shared" si="0"/>
        <v>11634.779999999997</v>
      </c>
    </row>
    <row r="25" spans="1:16" ht="15.75">
      <c r="A25" s="47">
        <v>31</v>
      </c>
      <c r="B25" s="47">
        <v>22</v>
      </c>
      <c r="C25" s="48" t="s">
        <v>32</v>
      </c>
      <c r="D25" s="53">
        <v>898.14</v>
      </c>
      <c r="E25" s="53">
        <v>898.14</v>
      </c>
      <c r="F25" s="53">
        <v>898.14</v>
      </c>
      <c r="G25" s="50">
        <v>898.14</v>
      </c>
      <c r="H25" s="50">
        <v>898.14</v>
      </c>
      <c r="I25" s="49">
        <v>898.14</v>
      </c>
      <c r="J25" s="49">
        <v>999.19</v>
      </c>
      <c r="K25" s="53">
        <v>999.19</v>
      </c>
      <c r="L25" s="49">
        <v>999.19</v>
      </c>
      <c r="M25" s="49">
        <v>999.19</v>
      </c>
      <c r="N25" s="51">
        <v>999.19</v>
      </c>
      <c r="O25" s="51">
        <v>999.19</v>
      </c>
      <c r="P25" s="46">
        <f t="shared" si="0"/>
        <v>11383.980000000003</v>
      </c>
    </row>
    <row r="26" spans="1:16" ht="15.75">
      <c r="A26" s="47">
        <v>32</v>
      </c>
      <c r="B26" s="52">
        <v>23</v>
      </c>
      <c r="C26" s="48" t="s">
        <v>33</v>
      </c>
      <c r="D26" s="53">
        <v>607.2</v>
      </c>
      <c r="E26" s="53">
        <v>607.2</v>
      </c>
      <c r="F26" s="53">
        <v>607.2</v>
      </c>
      <c r="G26" s="50">
        <v>607.2</v>
      </c>
      <c r="H26" s="50">
        <v>607.2</v>
      </c>
      <c r="I26" s="49">
        <v>607.2</v>
      </c>
      <c r="J26" s="49">
        <v>675.54</v>
      </c>
      <c r="K26" s="53">
        <v>675.54</v>
      </c>
      <c r="L26" s="49">
        <v>675.54</v>
      </c>
      <c r="M26" s="49">
        <v>675.54</v>
      </c>
      <c r="N26" s="51">
        <v>675.54</v>
      </c>
      <c r="O26" s="51">
        <v>675.54</v>
      </c>
      <c r="P26" s="46">
        <f t="shared" si="0"/>
        <v>7696.44</v>
      </c>
    </row>
    <row r="27" spans="1:16" ht="15.75">
      <c r="A27" s="47">
        <v>33</v>
      </c>
      <c r="B27" s="47">
        <v>24</v>
      </c>
      <c r="C27" s="48" t="s">
        <v>34</v>
      </c>
      <c r="D27" s="53">
        <v>65.28</v>
      </c>
      <c r="E27" s="53">
        <v>65.28</v>
      </c>
      <c r="F27" s="53">
        <v>65.28</v>
      </c>
      <c r="G27" s="49">
        <v>65.28</v>
      </c>
      <c r="H27" s="50">
        <v>65.28</v>
      </c>
      <c r="I27" s="49">
        <v>65.28</v>
      </c>
      <c r="J27" s="49">
        <v>72.63</v>
      </c>
      <c r="K27" s="53">
        <v>72.63</v>
      </c>
      <c r="L27" s="49">
        <v>72.63</v>
      </c>
      <c r="M27" s="49">
        <v>72.63</v>
      </c>
      <c r="N27" s="51">
        <v>72.63</v>
      </c>
      <c r="O27" s="51">
        <v>72.63</v>
      </c>
      <c r="P27" s="46">
        <f t="shared" si="0"/>
        <v>827.4599999999999</v>
      </c>
    </row>
    <row r="28" spans="1:16" ht="15.75">
      <c r="A28" s="47"/>
      <c r="B28" s="47">
        <v>25</v>
      </c>
      <c r="C28" s="48" t="s">
        <v>370</v>
      </c>
      <c r="D28" s="53">
        <v>85.68</v>
      </c>
      <c r="E28" s="53">
        <v>85.68</v>
      </c>
      <c r="F28" s="53">
        <v>85.68</v>
      </c>
      <c r="G28" s="49">
        <v>85.68</v>
      </c>
      <c r="H28" s="50">
        <v>85.68</v>
      </c>
      <c r="I28" s="49">
        <v>85.68</v>
      </c>
      <c r="J28" s="49">
        <v>95.32</v>
      </c>
      <c r="K28" s="53">
        <v>95.32</v>
      </c>
      <c r="L28" s="49">
        <v>95.32</v>
      </c>
      <c r="M28" s="49">
        <v>95.32</v>
      </c>
      <c r="N28" s="51">
        <v>95.32</v>
      </c>
      <c r="O28" s="51">
        <v>95.32</v>
      </c>
      <c r="P28" s="46"/>
    </row>
    <row r="29" spans="1:16" ht="15.75">
      <c r="A29" s="47">
        <v>35</v>
      </c>
      <c r="B29" s="52">
        <v>26</v>
      </c>
      <c r="C29" s="48" t="s">
        <v>35</v>
      </c>
      <c r="D29" s="53">
        <v>2211.54</v>
      </c>
      <c r="E29" s="53">
        <v>2211.54</v>
      </c>
      <c r="F29" s="53">
        <v>2211.54</v>
      </c>
      <c r="G29" s="50">
        <v>2211.54</v>
      </c>
      <c r="H29" s="50">
        <v>2211.54</v>
      </c>
      <c r="I29" s="49">
        <v>2211.54</v>
      </c>
      <c r="J29" s="49">
        <v>2460.37</v>
      </c>
      <c r="K29" s="53">
        <v>2460.37</v>
      </c>
      <c r="L29" s="49">
        <v>2460.37</v>
      </c>
      <c r="M29" s="49">
        <v>2460.37</v>
      </c>
      <c r="N29" s="51">
        <v>2460.37</v>
      </c>
      <c r="O29" s="51">
        <v>2460.37</v>
      </c>
      <c r="P29" s="46">
        <f t="shared" si="0"/>
        <v>28031.459999999995</v>
      </c>
    </row>
    <row r="30" spans="1:16" ht="15.75">
      <c r="A30" s="47">
        <v>36</v>
      </c>
      <c r="B30" s="47">
        <v>27</v>
      </c>
      <c r="C30" s="48" t="s">
        <v>36</v>
      </c>
      <c r="D30" s="53">
        <v>2150.56</v>
      </c>
      <c r="E30" s="53">
        <v>2126.32</v>
      </c>
      <c r="F30" s="53">
        <v>2126.32</v>
      </c>
      <c r="G30" s="50">
        <v>2126.32</v>
      </c>
      <c r="H30" s="50">
        <v>2126.32</v>
      </c>
      <c r="I30" s="49">
        <v>2126.32</v>
      </c>
      <c r="J30" s="49">
        <v>2392.5499999999997</v>
      </c>
      <c r="K30" s="53">
        <v>2392.5499999999997</v>
      </c>
      <c r="L30" s="49">
        <v>2392.5499999999997</v>
      </c>
      <c r="M30" s="49">
        <v>2392.5499999999997</v>
      </c>
      <c r="N30" s="51">
        <v>2392.5499999999997</v>
      </c>
      <c r="O30" s="51">
        <v>2392.5499999999997</v>
      </c>
      <c r="P30" s="46">
        <f t="shared" si="0"/>
        <v>27137.459999999995</v>
      </c>
    </row>
    <row r="31" spans="1:16" ht="15.75">
      <c r="A31" s="47">
        <v>37</v>
      </c>
      <c r="B31" s="47">
        <v>28</v>
      </c>
      <c r="C31" s="48" t="s">
        <v>37</v>
      </c>
      <c r="D31" s="53">
        <v>1570.3200000000002</v>
      </c>
      <c r="E31" s="53">
        <v>1570.3200000000002</v>
      </c>
      <c r="F31" s="53">
        <v>1570.3200000000002</v>
      </c>
      <c r="G31" s="50">
        <v>1570.3200000000002</v>
      </c>
      <c r="H31" s="50">
        <v>1570.3200000000002</v>
      </c>
      <c r="I31" s="49">
        <v>1570.3200000000002</v>
      </c>
      <c r="J31" s="49">
        <v>1746.99</v>
      </c>
      <c r="K31" s="53">
        <v>1746.99</v>
      </c>
      <c r="L31" s="49">
        <v>1746.99</v>
      </c>
      <c r="M31" s="49">
        <v>1746.99</v>
      </c>
      <c r="N31" s="51">
        <v>1746.99</v>
      </c>
      <c r="O31" s="51">
        <v>1746.99</v>
      </c>
      <c r="P31" s="46">
        <f t="shared" si="0"/>
        <v>19903.860000000004</v>
      </c>
    </row>
    <row r="32" spans="1:16" ht="15.75">
      <c r="A32" s="47">
        <v>38</v>
      </c>
      <c r="B32" s="52">
        <v>29</v>
      </c>
      <c r="C32" s="48" t="s">
        <v>38</v>
      </c>
      <c r="D32" s="53">
        <v>1583.93</v>
      </c>
      <c r="E32" s="53">
        <v>1583.93</v>
      </c>
      <c r="F32" s="53">
        <v>1583.93</v>
      </c>
      <c r="G32" s="50">
        <v>1583.93</v>
      </c>
      <c r="H32" s="50">
        <v>1583.93</v>
      </c>
      <c r="I32" s="49">
        <v>1583.93</v>
      </c>
      <c r="J32" s="49">
        <v>1762.17</v>
      </c>
      <c r="K32" s="53">
        <v>1762.17</v>
      </c>
      <c r="L32" s="49">
        <v>1762.17</v>
      </c>
      <c r="M32" s="49">
        <v>1762.17</v>
      </c>
      <c r="N32" s="51">
        <v>1762.17</v>
      </c>
      <c r="O32" s="51">
        <v>1762.17</v>
      </c>
      <c r="P32" s="46">
        <f t="shared" si="0"/>
        <v>20076.6</v>
      </c>
    </row>
    <row r="33" spans="1:16" ht="15.75">
      <c r="A33" s="47">
        <v>39</v>
      </c>
      <c r="B33" s="47">
        <v>30</v>
      </c>
      <c r="C33" s="48" t="s">
        <v>39</v>
      </c>
      <c r="D33" s="53">
        <v>757.45</v>
      </c>
      <c r="E33" s="53">
        <v>757.45</v>
      </c>
      <c r="F33" s="53">
        <v>757.45</v>
      </c>
      <c r="G33" s="50">
        <v>757.45</v>
      </c>
      <c r="H33" s="50">
        <v>757.45</v>
      </c>
      <c r="I33" s="49">
        <v>757.45</v>
      </c>
      <c r="J33" s="49">
        <v>842.6899999999999</v>
      </c>
      <c r="K33" s="53">
        <v>842.6899999999999</v>
      </c>
      <c r="L33" s="49">
        <v>842.6899999999999</v>
      </c>
      <c r="M33" s="49">
        <v>842.6899999999999</v>
      </c>
      <c r="N33" s="51">
        <v>842.6899999999999</v>
      </c>
      <c r="O33" s="51">
        <v>842.6899999999999</v>
      </c>
      <c r="P33" s="46">
        <f t="shared" si="0"/>
        <v>9600.839999999998</v>
      </c>
    </row>
    <row r="34" spans="1:16" ht="15.75">
      <c r="A34" s="47">
        <v>40</v>
      </c>
      <c r="B34" s="47">
        <v>31</v>
      </c>
      <c r="C34" s="48" t="s">
        <v>40</v>
      </c>
      <c r="D34" s="53">
        <v>762.48</v>
      </c>
      <c r="E34" s="53">
        <v>762.48</v>
      </c>
      <c r="F34" s="53">
        <v>762.48</v>
      </c>
      <c r="G34" s="50">
        <v>762.48</v>
      </c>
      <c r="H34" s="50">
        <v>762.48</v>
      </c>
      <c r="I34" s="49">
        <v>762.48</v>
      </c>
      <c r="J34" s="49">
        <v>848.25</v>
      </c>
      <c r="K34" s="53">
        <v>848.25</v>
      </c>
      <c r="L34" s="49">
        <v>848.25</v>
      </c>
      <c r="M34" s="49">
        <v>848.25</v>
      </c>
      <c r="N34" s="51">
        <v>848.25</v>
      </c>
      <c r="O34" s="51">
        <v>848.25</v>
      </c>
      <c r="P34" s="46">
        <f t="shared" si="0"/>
        <v>9664.380000000001</v>
      </c>
    </row>
    <row r="35" spans="1:16" ht="15.75">
      <c r="A35" s="47">
        <v>41</v>
      </c>
      <c r="B35" s="52">
        <v>32</v>
      </c>
      <c r="C35" s="48" t="s">
        <v>41</v>
      </c>
      <c r="D35" s="53">
        <v>2757.68</v>
      </c>
      <c r="E35" s="62">
        <v>2757.68</v>
      </c>
      <c r="F35" s="53">
        <v>2802.64</v>
      </c>
      <c r="G35" s="50">
        <v>2802.64</v>
      </c>
      <c r="H35" s="50">
        <v>2802.64</v>
      </c>
      <c r="I35" s="49">
        <v>2802.64</v>
      </c>
      <c r="J35" s="49">
        <v>3118.03</v>
      </c>
      <c r="K35" s="53">
        <v>3118.03</v>
      </c>
      <c r="L35" s="49">
        <v>3118.03</v>
      </c>
      <c r="M35" s="49">
        <v>3118.03</v>
      </c>
      <c r="N35" s="51">
        <v>3118.03</v>
      </c>
      <c r="O35" s="51">
        <v>3118.03</v>
      </c>
      <c r="P35" s="46">
        <f t="shared" si="0"/>
        <v>35434.09999999999</v>
      </c>
    </row>
    <row r="36" spans="1:16" ht="15.75">
      <c r="A36" s="47">
        <v>42</v>
      </c>
      <c r="B36" s="47">
        <v>33</v>
      </c>
      <c r="C36" s="48" t="s">
        <v>42</v>
      </c>
      <c r="D36" s="53">
        <v>1067.3999999999999</v>
      </c>
      <c r="E36" s="53">
        <v>1067.3999999999999</v>
      </c>
      <c r="F36" s="53">
        <v>1067.3999999999999</v>
      </c>
      <c r="G36" s="50">
        <v>1067.3999999999999</v>
      </c>
      <c r="H36" s="50">
        <v>1067.3999999999999</v>
      </c>
      <c r="I36" s="49">
        <v>1067.3999999999999</v>
      </c>
      <c r="J36" s="49">
        <v>1187.5</v>
      </c>
      <c r="K36" s="53">
        <v>1187.5</v>
      </c>
      <c r="L36" s="49">
        <v>1187.5</v>
      </c>
      <c r="M36" s="49">
        <v>1187.5</v>
      </c>
      <c r="N36" s="51">
        <v>1187.5</v>
      </c>
      <c r="O36" s="51">
        <v>1187.5</v>
      </c>
      <c r="P36" s="46">
        <f t="shared" si="0"/>
        <v>13529.399999999998</v>
      </c>
    </row>
    <row r="37" spans="1:16" ht="15.75">
      <c r="A37" s="47">
        <v>43</v>
      </c>
      <c r="B37" s="47">
        <v>34</v>
      </c>
      <c r="C37" s="48" t="s">
        <v>43</v>
      </c>
      <c r="D37" s="53">
        <v>2052.46</v>
      </c>
      <c r="E37" s="53">
        <v>2052.46</v>
      </c>
      <c r="F37" s="53">
        <v>2052.46</v>
      </c>
      <c r="G37" s="50">
        <v>2052.46</v>
      </c>
      <c r="H37" s="50">
        <v>2052.46</v>
      </c>
      <c r="I37" s="49">
        <v>2052.46</v>
      </c>
      <c r="J37" s="49">
        <v>2283.42</v>
      </c>
      <c r="K37" s="53">
        <v>2283.42</v>
      </c>
      <c r="L37" s="49">
        <v>2283.42</v>
      </c>
      <c r="M37" s="49">
        <v>2283.45</v>
      </c>
      <c r="N37" s="51">
        <v>2283.45</v>
      </c>
      <c r="O37" s="51">
        <v>2283.45</v>
      </c>
      <c r="P37" s="46">
        <f t="shared" si="0"/>
        <v>26015.37</v>
      </c>
    </row>
    <row r="38" spans="1:16" ht="15.75">
      <c r="A38" s="47">
        <v>44</v>
      </c>
      <c r="B38" s="52">
        <v>35</v>
      </c>
      <c r="C38" s="48" t="s">
        <v>44</v>
      </c>
      <c r="D38" s="53">
        <v>1124.15</v>
      </c>
      <c r="E38" s="53">
        <v>1124.15</v>
      </c>
      <c r="F38" s="53">
        <v>1124.15</v>
      </c>
      <c r="G38" s="50">
        <v>1124.15</v>
      </c>
      <c r="H38" s="50">
        <v>1124.15</v>
      </c>
      <c r="I38" s="49">
        <v>1124.15</v>
      </c>
      <c r="J38" s="49">
        <v>1250.6299999999999</v>
      </c>
      <c r="K38" s="49">
        <v>1250.6299999999999</v>
      </c>
      <c r="L38" s="49">
        <v>1250.6299999999999</v>
      </c>
      <c r="M38" s="49">
        <v>1250.6299999999999</v>
      </c>
      <c r="N38" s="51">
        <v>1250.6299999999999</v>
      </c>
      <c r="O38" s="51">
        <v>1250.6299999999999</v>
      </c>
      <c r="P38" s="46">
        <f t="shared" si="0"/>
        <v>14248.679999999997</v>
      </c>
    </row>
    <row r="39" spans="1:16" ht="15.75">
      <c r="A39" s="47">
        <v>45</v>
      </c>
      <c r="B39" s="47">
        <v>36</v>
      </c>
      <c r="C39" s="48" t="s">
        <v>45</v>
      </c>
      <c r="D39" s="53">
        <v>1136.5</v>
      </c>
      <c r="E39" s="53">
        <v>1136.5</v>
      </c>
      <c r="F39" s="53">
        <v>1136.5</v>
      </c>
      <c r="G39" s="50">
        <v>1136.5</v>
      </c>
      <c r="H39" s="50">
        <v>1136.5</v>
      </c>
      <c r="I39" s="49">
        <v>1136.5</v>
      </c>
      <c r="J39" s="49">
        <v>1264.3400000000001</v>
      </c>
      <c r="K39" s="49">
        <v>1264.3400000000001</v>
      </c>
      <c r="L39" s="49">
        <v>1264.3400000000001</v>
      </c>
      <c r="M39" s="49">
        <v>1264.3400000000001</v>
      </c>
      <c r="N39" s="51">
        <v>1264.3400000000001</v>
      </c>
      <c r="O39" s="51">
        <v>1264.3400000000001</v>
      </c>
      <c r="P39" s="46">
        <f t="shared" si="0"/>
        <v>14405.04</v>
      </c>
    </row>
    <row r="40" spans="1:16" ht="15.75">
      <c r="A40" s="47">
        <v>46</v>
      </c>
      <c r="B40" s="47">
        <v>37</v>
      </c>
      <c r="C40" s="48" t="s">
        <v>46</v>
      </c>
      <c r="D40" s="53">
        <v>1058.76</v>
      </c>
      <c r="E40" s="53">
        <v>1058.76</v>
      </c>
      <c r="F40" s="53">
        <v>1058.76</v>
      </c>
      <c r="G40" s="50">
        <v>1058.76</v>
      </c>
      <c r="H40" s="50">
        <v>1058.76</v>
      </c>
      <c r="I40" s="49">
        <v>1058.76</v>
      </c>
      <c r="J40" s="49">
        <v>1177.8899999999999</v>
      </c>
      <c r="K40" s="49">
        <v>1177.8899999999999</v>
      </c>
      <c r="L40" s="49">
        <v>1177.8899999999999</v>
      </c>
      <c r="M40" s="49">
        <v>1177.8899999999999</v>
      </c>
      <c r="N40" s="51">
        <v>1177.8899999999999</v>
      </c>
      <c r="O40" s="51">
        <v>1177.8899999999999</v>
      </c>
      <c r="P40" s="46">
        <f t="shared" si="0"/>
        <v>13419.899999999998</v>
      </c>
    </row>
    <row r="41" spans="1:16" ht="15.75">
      <c r="A41" s="47">
        <v>47</v>
      </c>
      <c r="B41" s="52">
        <v>38</v>
      </c>
      <c r="C41" s="48" t="s">
        <v>47</v>
      </c>
      <c r="D41" s="53">
        <v>419.08</v>
      </c>
      <c r="E41" s="53">
        <v>419.08</v>
      </c>
      <c r="F41" s="53">
        <v>419.08</v>
      </c>
      <c r="G41" s="50">
        <v>419.08</v>
      </c>
      <c r="H41" s="50">
        <v>419.08</v>
      </c>
      <c r="I41" s="49">
        <v>419.08</v>
      </c>
      <c r="J41" s="49">
        <v>466.22999999999996</v>
      </c>
      <c r="K41" s="49">
        <v>466.22999999999996</v>
      </c>
      <c r="L41" s="49">
        <v>466.22999999999996</v>
      </c>
      <c r="M41" s="49">
        <v>466.22999999999996</v>
      </c>
      <c r="N41" s="51">
        <v>466.22999999999996</v>
      </c>
      <c r="O41" s="51">
        <v>466.22999999999996</v>
      </c>
      <c r="P41" s="46">
        <f t="shared" si="0"/>
        <v>5311.859999999999</v>
      </c>
    </row>
    <row r="42" spans="1:16" ht="15.75">
      <c r="A42" s="47">
        <v>48</v>
      </c>
      <c r="B42" s="47">
        <v>39</v>
      </c>
      <c r="C42" s="48" t="s">
        <v>48</v>
      </c>
      <c r="D42" s="53">
        <v>1155.3600000000001</v>
      </c>
      <c r="E42" s="53">
        <v>1123.92</v>
      </c>
      <c r="F42" s="53">
        <v>1123.92</v>
      </c>
      <c r="G42" s="50">
        <v>1123.92</v>
      </c>
      <c r="H42" s="50">
        <v>1123.92</v>
      </c>
      <c r="I42" s="49">
        <v>1123.92</v>
      </c>
      <c r="J42" s="49">
        <v>1250.36</v>
      </c>
      <c r="K42" s="49">
        <v>1250.36</v>
      </c>
      <c r="L42" s="49">
        <v>1250.36</v>
      </c>
      <c r="M42" s="49">
        <v>1250.36</v>
      </c>
      <c r="N42" s="51">
        <v>1250.36</v>
      </c>
      <c r="O42" s="51">
        <v>1285.34</v>
      </c>
      <c r="P42" s="46">
        <f t="shared" si="0"/>
        <v>14312.100000000002</v>
      </c>
    </row>
    <row r="43" spans="1:16" ht="15.75">
      <c r="A43" s="47">
        <v>49</v>
      </c>
      <c r="B43" s="47">
        <v>40</v>
      </c>
      <c r="C43" s="48" t="s">
        <v>49</v>
      </c>
      <c r="D43" s="53">
        <v>2185.9100000000003</v>
      </c>
      <c r="E43" s="53">
        <v>2185.9100000000003</v>
      </c>
      <c r="F43" s="53">
        <v>2185.9100000000003</v>
      </c>
      <c r="G43" s="50">
        <v>2185.9100000000003</v>
      </c>
      <c r="H43" s="50">
        <v>2185.9100000000003</v>
      </c>
      <c r="I43" s="49">
        <v>2185.8300000000004</v>
      </c>
      <c r="J43" s="49">
        <v>2431.77</v>
      </c>
      <c r="K43" s="49">
        <v>2431.77</v>
      </c>
      <c r="L43" s="49">
        <v>2431.77</v>
      </c>
      <c r="M43" s="49">
        <v>2431.77</v>
      </c>
      <c r="N43" s="51">
        <v>2431.77</v>
      </c>
      <c r="O43" s="51">
        <v>2431.77</v>
      </c>
      <c r="P43" s="46">
        <f t="shared" si="0"/>
        <v>27706.000000000004</v>
      </c>
    </row>
    <row r="44" spans="1:16" ht="15.75">
      <c r="A44" s="47">
        <v>50</v>
      </c>
      <c r="B44" s="52">
        <v>41</v>
      </c>
      <c r="C44" s="48" t="s">
        <v>50</v>
      </c>
      <c r="D44" s="53">
        <v>145.12</v>
      </c>
      <c r="E44" s="53">
        <v>145.12</v>
      </c>
      <c r="F44" s="53">
        <v>145.12</v>
      </c>
      <c r="G44" s="50">
        <v>145.12</v>
      </c>
      <c r="H44" s="50">
        <v>145.12</v>
      </c>
      <c r="I44" s="49">
        <v>145.12</v>
      </c>
      <c r="J44" s="49">
        <v>161.44</v>
      </c>
      <c r="K44" s="49">
        <v>161.44</v>
      </c>
      <c r="L44" s="49">
        <v>161.44</v>
      </c>
      <c r="M44" s="49">
        <v>161.44</v>
      </c>
      <c r="N44" s="51">
        <v>161.44</v>
      </c>
      <c r="O44" s="51">
        <v>161.44</v>
      </c>
      <c r="P44" s="46">
        <f t="shared" si="0"/>
        <v>1839.3600000000004</v>
      </c>
    </row>
    <row r="45" spans="1:16" ht="15.75">
      <c r="A45" s="47">
        <v>51</v>
      </c>
      <c r="B45" s="47">
        <v>42</v>
      </c>
      <c r="C45" s="48" t="s">
        <v>51</v>
      </c>
      <c r="D45" s="53">
        <v>131.86</v>
      </c>
      <c r="E45" s="53">
        <v>131.86</v>
      </c>
      <c r="F45" s="53">
        <v>131.86</v>
      </c>
      <c r="G45" s="50">
        <v>131.86</v>
      </c>
      <c r="H45" s="50">
        <v>131.86</v>
      </c>
      <c r="I45" s="49">
        <v>131.86</v>
      </c>
      <c r="J45" s="49">
        <v>146.68</v>
      </c>
      <c r="K45" s="49">
        <v>146.68</v>
      </c>
      <c r="L45" s="49">
        <v>146.68</v>
      </c>
      <c r="M45" s="49">
        <v>146.68</v>
      </c>
      <c r="N45" s="51">
        <v>146.68</v>
      </c>
      <c r="O45" s="51">
        <v>146.68</v>
      </c>
      <c r="P45" s="46">
        <f t="shared" si="0"/>
        <v>1671.2400000000005</v>
      </c>
    </row>
    <row r="46" spans="1:16" ht="15.75">
      <c r="A46" s="47">
        <v>52</v>
      </c>
      <c r="B46" s="47">
        <v>43</v>
      </c>
      <c r="C46" s="48" t="s">
        <v>52</v>
      </c>
      <c r="D46" s="53">
        <v>1887.04</v>
      </c>
      <c r="E46" s="53">
        <v>1887.04</v>
      </c>
      <c r="F46" s="53">
        <v>1887.04</v>
      </c>
      <c r="G46" s="50">
        <v>1887.04</v>
      </c>
      <c r="H46" s="50">
        <v>1887.04</v>
      </c>
      <c r="I46" s="49">
        <v>1887.04</v>
      </c>
      <c r="J46" s="49">
        <v>2099.38</v>
      </c>
      <c r="K46" s="49">
        <v>2099.38</v>
      </c>
      <c r="L46" s="49">
        <v>2099.38</v>
      </c>
      <c r="M46" s="49">
        <v>2099.38</v>
      </c>
      <c r="N46" s="51">
        <v>2099.11</v>
      </c>
      <c r="O46" s="51">
        <v>2099.11</v>
      </c>
      <c r="P46" s="46">
        <f t="shared" si="0"/>
        <v>23917.980000000007</v>
      </c>
    </row>
    <row r="47" spans="1:16" ht="15.75">
      <c r="A47" s="47">
        <v>54</v>
      </c>
      <c r="B47" s="52">
        <v>44</v>
      </c>
      <c r="C47" s="48" t="s">
        <v>53</v>
      </c>
      <c r="D47" s="53">
        <v>756.32</v>
      </c>
      <c r="E47" s="53">
        <v>756.32</v>
      </c>
      <c r="F47" s="53">
        <v>756.32</v>
      </c>
      <c r="G47" s="50">
        <v>756.32</v>
      </c>
      <c r="H47" s="50">
        <v>756.32</v>
      </c>
      <c r="I47" s="49">
        <v>756.32</v>
      </c>
      <c r="J47" s="49">
        <v>841.42</v>
      </c>
      <c r="K47" s="49">
        <v>841.42</v>
      </c>
      <c r="L47" s="49">
        <v>841.42</v>
      </c>
      <c r="M47" s="49">
        <v>841.42</v>
      </c>
      <c r="N47" s="51">
        <v>841.42</v>
      </c>
      <c r="O47" s="51">
        <v>841.42</v>
      </c>
      <c r="P47" s="46">
        <f t="shared" si="0"/>
        <v>9586.44</v>
      </c>
    </row>
    <row r="48" spans="1:16" ht="15.75">
      <c r="A48" s="47">
        <v>55</v>
      </c>
      <c r="B48" s="47">
        <v>45</v>
      </c>
      <c r="C48" s="48" t="s">
        <v>54</v>
      </c>
      <c r="D48" s="53">
        <v>1600.41</v>
      </c>
      <c r="E48" s="53">
        <v>1600.41</v>
      </c>
      <c r="F48" s="53">
        <v>1600.41</v>
      </c>
      <c r="G48" s="50">
        <v>1600.41</v>
      </c>
      <c r="H48" s="50">
        <v>1600.41</v>
      </c>
      <c r="I48" s="49">
        <v>1600.41</v>
      </c>
      <c r="J48" s="49">
        <v>1780.43</v>
      </c>
      <c r="K48" s="49">
        <v>1780.43</v>
      </c>
      <c r="L48" s="49">
        <v>1780.43</v>
      </c>
      <c r="M48" s="49">
        <v>1780.43</v>
      </c>
      <c r="N48" s="51">
        <v>1780.43</v>
      </c>
      <c r="O48" s="51">
        <v>1780.43</v>
      </c>
      <c r="P48" s="46">
        <f t="shared" si="0"/>
        <v>20285.04</v>
      </c>
    </row>
    <row r="49" spans="1:16" ht="15.75">
      <c r="A49" s="47">
        <v>56</v>
      </c>
      <c r="B49" s="47">
        <v>46</v>
      </c>
      <c r="C49" s="48" t="s">
        <v>55</v>
      </c>
      <c r="D49" s="53">
        <v>269.44</v>
      </c>
      <c r="E49" s="53">
        <v>269.44</v>
      </c>
      <c r="F49" s="53">
        <v>269.44</v>
      </c>
      <c r="G49" s="50">
        <v>269.44</v>
      </c>
      <c r="H49" s="50">
        <v>269.44</v>
      </c>
      <c r="I49" s="49">
        <v>269.44</v>
      </c>
      <c r="J49" s="49">
        <v>299.78</v>
      </c>
      <c r="K49" s="49">
        <v>299.78</v>
      </c>
      <c r="L49" s="49">
        <v>299.78</v>
      </c>
      <c r="M49" s="49">
        <v>299.78</v>
      </c>
      <c r="N49" s="51">
        <v>299.78</v>
      </c>
      <c r="O49" s="51">
        <v>299.77</v>
      </c>
      <c r="P49" s="46">
        <f t="shared" si="0"/>
        <v>3415.309999999999</v>
      </c>
    </row>
    <row r="50" spans="1:16" ht="15.75">
      <c r="A50" s="47">
        <v>57</v>
      </c>
      <c r="B50" s="52">
        <v>47</v>
      </c>
      <c r="C50" s="48" t="s">
        <v>56</v>
      </c>
      <c r="D50" s="53">
        <v>363.45</v>
      </c>
      <c r="E50" s="53">
        <v>363.45</v>
      </c>
      <c r="F50" s="53">
        <v>420.57</v>
      </c>
      <c r="G50" s="50">
        <v>420.57</v>
      </c>
      <c r="H50" s="50">
        <v>420.57</v>
      </c>
      <c r="I50" s="49">
        <v>420.57</v>
      </c>
      <c r="J50" s="49">
        <v>467.88</v>
      </c>
      <c r="K50" s="49">
        <v>467.88</v>
      </c>
      <c r="L50" s="49">
        <v>467.88</v>
      </c>
      <c r="M50" s="49">
        <v>467.88</v>
      </c>
      <c r="N50" s="51">
        <v>467.88</v>
      </c>
      <c r="O50" s="51">
        <v>467.88</v>
      </c>
      <c r="P50" s="46">
        <f t="shared" si="0"/>
        <v>5216.46</v>
      </c>
    </row>
    <row r="51" spans="1:16" ht="15.75">
      <c r="A51" s="47">
        <v>58</v>
      </c>
      <c r="B51" s="47">
        <v>48</v>
      </c>
      <c r="C51" s="48" t="s">
        <v>57</v>
      </c>
      <c r="D51" s="53">
        <v>140.64</v>
      </c>
      <c r="E51" s="53">
        <v>140.64</v>
      </c>
      <c r="F51" s="53">
        <v>140.64</v>
      </c>
      <c r="G51" s="50">
        <v>140.64</v>
      </c>
      <c r="H51" s="50">
        <v>140.64</v>
      </c>
      <c r="I51" s="49">
        <v>140.64</v>
      </c>
      <c r="J51" s="49">
        <v>156.46</v>
      </c>
      <c r="K51" s="49">
        <v>156.46</v>
      </c>
      <c r="L51" s="49">
        <v>156.46</v>
      </c>
      <c r="M51" s="49">
        <v>156.46</v>
      </c>
      <c r="N51" s="51">
        <v>156.46</v>
      </c>
      <c r="O51" s="51">
        <v>156.46</v>
      </c>
      <c r="P51" s="46">
        <f t="shared" si="0"/>
        <v>1782.6000000000001</v>
      </c>
    </row>
    <row r="52" spans="1:16" ht="15.75">
      <c r="A52" s="47">
        <v>60</v>
      </c>
      <c r="B52" s="47">
        <v>49</v>
      </c>
      <c r="C52" s="48" t="s">
        <v>59</v>
      </c>
      <c r="D52" s="53">
        <v>561.09</v>
      </c>
      <c r="E52" s="53">
        <v>561.09</v>
      </c>
      <c r="F52" s="53">
        <v>561.09</v>
      </c>
      <c r="G52" s="50">
        <v>561.09</v>
      </c>
      <c r="H52" s="50">
        <v>561.09</v>
      </c>
      <c r="I52" s="49">
        <v>561.09</v>
      </c>
      <c r="J52" s="49">
        <v>624.24</v>
      </c>
      <c r="K52" s="49">
        <v>624.24</v>
      </c>
      <c r="L52" s="49">
        <v>624.24</v>
      </c>
      <c r="M52" s="49">
        <v>624.24</v>
      </c>
      <c r="N52" s="51">
        <v>624.24</v>
      </c>
      <c r="O52" s="51">
        <v>624.24</v>
      </c>
      <c r="P52" s="46">
        <f t="shared" si="0"/>
        <v>7111.98</v>
      </c>
    </row>
    <row r="53" spans="1:16" ht="15.75">
      <c r="A53" s="47">
        <v>59</v>
      </c>
      <c r="B53" s="52">
        <v>50</v>
      </c>
      <c r="C53" s="48" t="s">
        <v>58</v>
      </c>
      <c r="D53" s="53">
        <v>429.92</v>
      </c>
      <c r="E53" s="53">
        <v>429.92</v>
      </c>
      <c r="F53" s="53">
        <v>429.92</v>
      </c>
      <c r="G53" s="50">
        <v>429.92</v>
      </c>
      <c r="H53" s="50">
        <v>429.92</v>
      </c>
      <c r="I53" s="49">
        <v>429.92</v>
      </c>
      <c r="J53" s="49">
        <v>478.3</v>
      </c>
      <c r="K53" s="49">
        <v>478.3</v>
      </c>
      <c r="L53" s="49">
        <v>478.3</v>
      </c>
      <c r="M53" s="49">
        <v>478.3</v>
      </c>
      <c r="N53" s="51">
        <v>478.3</v>
      </c>
      <c r="O53" s="51">
        <v>478.3</v>
      </c>
      <c r="P53" s="46">
        <f t="shared" si="0"/>
        <v>5449.320000000001</v>
      </c>
    </row>
    <row r="54" spans="1:16" ht="15.75">
      <c r="A54" s="47">
        <v>61</v>
      </c>
      <c r="B54" s="47">
        <v>51</v>
      </c>
      <c r="C54" s="48" t="s">
        <v>60</v>
      </c>
      <c r="D54" s="53">
        <v>426.4</v>
      </c>
      <c r="E54" s="53">
        <v>426.4</v>
      </c>
      <c r="F54" s="53">
        <v>426.4</v>
      </c>
      <c r="G54" s="50">
        <v>426.4</v>
      </c>
      <c r="H54" s="50">
        <v>426.4</v>
      </c>
      <c r="I54" s="49">
        <v>426.4</v>
      </c>
      <c r="J54" s="49">
        <v>474.37</v>
      </c>
      <c r="K54" s="49">
        <v>474.37</v>
      </c>
      <c r="L54" s="49">
        <v>474.37</v>
      </c>
      <c r="M54" s="49">
        <v>474.37</v>
      </c>
      <c r="N54" s="51">
        <v>474.37</v>
      </c>
      <c r="O54" s="51">
        <v>474.37</v>
      </c>
      <c r="P54" s="46">
        <f t="shared" si="0"/>
        <v>5404.62</v>
      </c>
    </row>
    <row r="55" spans="1:16" ht="15.75">
      <c r="A55" s="47">
        <v>62</v>
      </c>
      <c r="B55" s="47">
        <v>52</v>
      </c>
      <c r="C55" s="48" t="s">
        <v>61</v>
      </c>
      <c r="D55" s="53">
        <v>130.4</v>
      </c>
      <c r="E55" s="53">
        <v>130.4</v>
      </c>
      <c r="F55" s="53">
        <v>130.4</v>
      </c>
      <c r="G55" s="50">
        <v>130.4</v>
      </c>
      <c r="H55" s="50">
        <v>130.4</v>
      </c>
      <c r="I55" s="49">
        <v>130.4</v>
      </c>
      <c r="J55" s="49">
        <v>145.07</v>
      </c>
      <c r="K55" s="49">
        <v>145.07</v>
      </c>
      <c r="L55" s="49">
        <v>145.07</v>
      </c>
      <c r="M55" s="49">
        <v>145.07</v>
      </c>
      <c r="N55" s="51">
        <v>145.07</v>
      </c>
      <c r="O55" s="51">
        <v>145.07</v>
      </c>
      <c r="P55" s="46">
        <f t="shared" si="0"/>
        <v>1652.8199999999997</v>
      </c>
    </row>
    <row r="56" spans="1:16" ht="15.75">
      <c r="A56" s="47">
        <v>63</v>
      </c>
      <c r="B56" s="52">
        <v>53</v>
      </c>
      <c r="C56" s="48" t="s">
        <v>62</v>
      </c>
      <c r="D56" s="53">
        <v>422.61</v>
      </c>
      <c r="E56" s="53">
        <v>422.61</v>
      </c>
      <c r="F56" s="62">
        <v>422.61</v>
      </c>
      <c r="G56" s="50">
        <v>422.61</v>
      </c>
      <c r="H56" s="50">
        <v>422.61</v>
      </c>
      <c r="I56" s="49">
        <v>422.61</v>
      </c>
      <c r="J56" s="49">
        <v>470.16999999999996</v>
      </c>
      <c r="K56" s="49">
        <v>470.16999999999996</v>
      </c>
      <c r="L56" s="49">
        <v>470.16999999999996</v>
      </c>
      <c r="M56" s="49">
        <v>470.16999999999996</v>
      </c>
      <c r="N56" s="51">
        <v>470.16999999999996</v>
      </c>
      <c r="O56" s="51">
        <v>470.16999999999996</v>
      </c>
      <c r="P56" s="46">
        <f t="shared" si="0"/>
        <v>5356.68</v>
      </c>
    </row>
    <row r="57" spans="1:16" ht="15.75">
      <c r="A57" s="47">
        <v>64</v>
      </c>
      <c r="B57" s="47">
        <v>54</v>
      </c>
      <c r="C57" s="48" t="s">
        <v>63</v>
      </c>
      <c r="D57" s="53">
        <v>1075.9499999999998</v>
      </c>
      <c r="E57" s="53">
        <v>1075.9499999999998</v>
      </c>
      <c r="F57" s="53">
        <v>1075.9499999999998</v>
      </c>
      <c r="G57" s="50">
        <v>1075.9499999999998</v>
      </c>
      <c r="H57" s="50">
        <v>1075.9499999999998</v>
      </c>
      <c r="I57" s="49">
        <v>1075.9499999999998</v>
      </c>
      <c r="J57" s="49">
        <v>1196.99</v>
      </c>
      <c r="K57" s="49">
        <v>1196.99</v>
      </c>
      <c r="L57" s="49">
        <v>1196.99</v>
      </c>
      <c r="M57" s="49">
        <v>1196.99</v>
      </c>
      <c r="N57" s="51">
        <v>1196.99</v>
      </c>
      <c r="O57" s="51">
        <v>1196.99</v>
      </c>
      <c r="P57" s="46">
        <f t="shared" si="0"/>
        <v>13637.639999999998</v>
      </c>
    </row>
    <row r="58" spans="1:16" ht="15.75">
      <c r="A58" s="47">
        <v>65</v>
      </c>
      <c r="B58" s="47">
        <v>55</v>
      </c>
      <c r="C58" s="48" t="s">
        <v>64</v>
      </c>
      <c r="D58" s="53">
        <v>1066.37</v>
      </c>
      <c r="E58" s="53">
        <v>1066.37</v>
      </c>
      <c r="F58" s="53">
        <v>1066.37</v>
      </c>
      <c r="G58" s="50">
        <v>1062.9</v>
      </c>
      <c r="H58" s="50">
        <v>1062.9</v>
      </c>
      <c r="I58" s="49">
        <v>1062.9</v>
      </c>
      <c r="J58" s="49">
        <v>1182.48</v>
      </c>
      <c r="K58" s="49">
        <v>1182.48</v>
      </c>
      <c r="L58" s="49">
        <v>1182.48</v>
      </c>
      <c r="M58" s="49">
        <v>1182.48</v>
      </c>
      <c r="N58" s="51">
        <v>1182.48</v>
      </c>
      <c r="O58" s="51">
        <v>1182.48</v>
      </c>
      <c r="P58" s="46">
        <f t="shared" si="0"/>
        <v>13482.689999999997</v>
      </c>
    </row>
    <row r="59" spans="1:16" ht="15.75">
      <c r="A59" s="47">
        <v>66</v>
      </c>
      <c r="B59" s="52">
        <v>56</v>
      </c>
      <c r="C59" s="48" t="s">
        <v>65</v>
      </c>
      <c r="D59" s="53">
        <v>2213.52</v>
      </c>
      <c r="E59" s="53">
        <v>2213.52</v>
      </c>
      <c r="F59" s="53">
        <v>2213.52</v>
      </c>
      <c r="G59" s="50">
        <v>2213.52</v>
      </c>
      <c r="H59" s="50">
        <v>2213.52</v>
      </c>
      <c r="I59" s="49">
        <v>2213.52</v>
      </c>
      <c r="J59" s="49">
        <v>2462.58</v>
      </c>
      <c r="K59" s="49">
        <v>2462.58</v>
      </c>
      <c r="L59" s="49">
        <v>2462.58</v>
      </c>
      <c r="M59" s="49">
        <v>2462.58</v>
      </c>
      <c r="N59" s="51">
        <v>2462.58</v>
      </c>
      <c r="O59" s="51">
        <v>2462.58</v>
      </c>
      <c r="P59" s="46">
        <f t="shared" si="0"/>
        <v>28056.600000000006</v>
      </c>
    </row>
    <row r="60" spans="1:16" ht="15.75">
      <c r="A60" s="47">
        <v>67</v>
      </c>
      <c r="B60" s="47">
        <v>57</v>
      </c>
      <c r="C60" s="48" t="s">
        <v>66</v>
      </c>
      <c r="D60" s="53">
        <v>2016.56</v>
      </c>
      <c r="E60" s="53">
        <v>2016.56</v>
      </c>
      <c r="F60" s="53">
        <v>2016.56</v>
      </c>
      <c r="G60" s="50">
        <v>2016.56</v>
      </c>
      <c r="H60" s="50">
        <v>2016.56</v>
      </c>
      <c r="I60" s="49">
        <v>2016.56</v>
      </c>
      <c r="J60" s="49">
        <v>2243.45</v>
      </c>
      <c r="K60" s="49">
        <v>2243.45</v>
      </c>
      <c r="L60" s="49">
        <v>2243.45</v>
      </c>
      <c r="M60" s="49">
        <v>2243.45</v>
      </c>
      <c r="N60" s="51">
        <v>2243.45</v>
      </c>
      <c r="O60" s="51">
        <v>2243.45</v>
      </c>
      <c r="P60" s="46">
        <f t="shared" si="0"/>
        <v>25560.06</v>
      </c>
    </row>
    <row r="61" spans="1:16" ht="15.75">
      <c r="A61" s="47">
        <v>68</v>
      </c>
      <c r="B61" s="47">
        <v>58</v>
      </c>
      <c r="C61" s="48" t="s">
        <v>67</v>
      </c>
      <c r="D61" s="53">
        <v>1175.76</v>
      </c>
      <c r="E61" s="53">
        <v>1175.76</v>
      </c>
      <c r="F61" s="53">
        <v>1175.76</v>
      </c>
      <c r="G61" s="50">
        <v>1175.76</v>
      </c>
      <c r="H61" s="50">
        <v>1175.76</v>
      </c>
      <c r="I61" s="49">
        <v>1175.76</v>
      </c>
      <c r="J61" s="49">
        <v>1308.05</v>
      </c>
      <c r="K61" s="49">
        <v>1308.05</v>
      </c>
      <c r="L61" s="49">
        <v>1308.05</v>
      </c>
      <c r="M61" s="49">
        <v>1308.05</v>
      </c>
      <c r="N61" s="51">
        <v>1308.05</v>
      </c>
      <c r="O61" s="51">
        <v>1308.05</v>
      </c>
      <c r="P61" s="46">
        <f t="shared" si="0"/>
        <v>14902.859999999997</v>
      </c>
    </row>
    <row r="62" spans="1:16" ht="15.75">
      <c r="A62" s="47">
        <v>69</v>
      </c>
      <c r="B62" s="52">
        <v>59</v>
      </c>
      <c r="C62" s="48" t="s">
        <v>68</v>
      </c>
      <c r="D62" s="53">
        <v>3527.89</v>
      </c>
      <c r="E62" s="53">
        <v>3527.89</v>
      </c>
      <c r="F62" s="53">
        <v>3527.89</v>
      </c>
      <c r="G62" s="50">
        <v>3527.89</v>
      </c>
      <c r="H62" s="50">
        <v>3527.89</v>
      </c>
      <c r="I62" s="49">
        <v>3527.89</v>
      </c>
      <c r="J62" s="49">
        <v>3924.79</v>
      </c>
      <c r="K62" s="49">
        <v>3924.79</v>
      </c>
      <c r="L62" s="49">
        <v>3924.79</v>
      </c>
      <c r="M62" s="49">
        <v>3924.79</v>
      </c>
      <c r="N62" s="51">
        <v>3924.79</v>
      </c>
      <c r="O62" s="51">
        <v>3924.79</v>
      </c>
      <c r="P62" s="46">
        <f t="shared" si="0"/>
        <v>44716.08</v>
      </c>
    </row>
    <row r="63" spans="1:16" ht="15.75">
      <c r="A63" s="47">
        <v>70</v>
      </c>
      <c r="B63" s="47">
        <v>60</v>
      </c>
      <c r="C63" s="48" t="s">
        <v>69</v>
      </c>
      <c r="D63" s="53"/>
      <c r="E63" s="53"/>
      <c r="F63" s="53"/>
      <c r="G63" s="50"/>
      <c r="H63" s="50"/>
      <c r="I63" s="49"/>
      <c r="J63" s="49"/>
      <c r="K63" s="49"/>
      <c r="L63" s="49"/>
      <c r="M63" s="49"/>
      <c r="N63" s="51">
        <v>0</v>
      </c>
      <c r="O63" s="51"/>
      <c r="P63" s="46">
        <f t="shared" si="0"/>
        <v>0</v>
      </c>
    </row>
    <row r="64" spans="1:16" ht="15.75">
      <c r="A64" s="47">
        <v>71</v>
      </c>
      <c r="B64" s="47">
        <v>61</v>
      </c>
      <c r="C64" s="48" t="s">
        <v>70</v>
      </c>
      <c r="D64" s="53">
        <v>520.4100000000001</v>
      </c>
      <c r="E64" s="53">
        <v>520.4100000000001</v>
      </c>
      <c r="F64" s="53">
        <v>520.4100000000001</v>
      </c>
      <c r="G64" s="50">
        <v>520.4100000000001</v>
      </c>
      <c r="H64" s="50">
        <v>520.4100000000001</v>
      </c>
      <c r="I64" s="49">
        <v>520.4100000000001</v>
      </c>
      <c r="J64" s="49">
        <v>578.94</v>
      </c>
      <c r="K64" s="49">
        <v>578.9399999999999</v>
      </c>
      <c r="L64" s="49">
        <v>578.9399999999999</v>
      </c>
      <c r="M64" s="49">
        <v>578.94</v>
      </c>
      <c r="N64" s="51">
        <v>578.94</v>
      </c>
      <c r="O64" s="51">
        <v>578.94</v>
      </c>
      <c r="P64" s="46">
        <f t="shared" si="0"/>
        <v>6596.1</v>
      </c>
    </row>
    <row r="65" spans="1:16" ht="15.75">
      <c r="A65" s="47">
        <v>72</v>
      </c>
      <c r="B65" s="52">
        <v>62</v>
      </c>
      <c r="C65" s="48" t="s">
        <v>71</v>
      </c>
      <c r="D65" s="53">
        <v>3492.5600000000004</v>
      </c>
      <c r="E65" s="53">
        <v>3492.5600000000004</v>
      </c>
      <c r="F65" s="53">
        <v>3492.5600000000004</v>
      </c>
      <c r="G65" s="50">
        <v>3492.5600000000004</v>
      </c>
      <c r="H65" s="50">
        <v>3492.5600000000004</v>
      </c>
      <c r="I65" s="49">
        <v>3492.5600000000004</v>
      </c>
      <c r="J65" s="49">
        <v>3885.52</v>
      </c>
      <c r="K65" s="49">
        <v>3885.52</v>
      </c>
      <c r="L65" s="49">
        <v>3885.52</v>
      </c>
      <c r="M65" s="49">
        <v>3885.52</v>
      </c>
      <c r="N65" s="51">
        <v>3885.52</v>
      </c>
      <c r="O65" s="51">
        <v>3885.52</v>
      </c>
      <c r="P65" s="46">
        <f t="shared" si="0"/>
        <v>44268.479999999996</v>
      </c>
    </row>
    <row r="66" spans="1:16" ht="15.75">
      <c r="A66" s="47">
        <v>73</v>
      </c>
      <c r="B66" s="47">
        <v>63</v>
      </c>
      <c r="C66" s="48" t="s">
        <v>72</v>
      </c>
      <c r="D66" s="53">
        <v>1651.44</v>
      </c>
      <c r="E66" s="53">
        <v>1651.44</v>
      </c>
      <c r="F66" s="53">
        <v>1651.44</v>
      </c>
      <c r="G66" s="50">
        <v>1651.44</v>
      </c>
      <c r="H66" s="50">
        <v>1651.44</v>
      </c>
      <c r="I66" s="49">
        <v>1651.44</v>
      </c>
      <c r="J66" s="49">
        <v>1837.2199999999998</v>
      </c>
      <c r="K66" s="49">
        <v>1837.2199999999998</v>
      </c>
      <c r="L66" s="49">
        <v>1837.2199999999998</v>
      </c>
      <c r="M66" s="49">
        <v>1837.2199999999998</v>
      </c>
      <c r="N66" s="51">
        <v>1837.2199999999998</v>
      </c>
      <c r="O66" s="51">
        <v>1837.2199999999998</v>
      </c>
      <c r="P66" s="46">
        <f t="shared" si="0"/>
        <v>20931.960000000003</v>
      </c>
    </row>
    <row r="67" spans="1:16" ht="15.75">
      <c r="A67" s="47">
        <v>74</v>
      </c>
      <c r="B67" s="47">
        <v>64</v>
      </c>
      <c r="C67" s="48" t="s">
        <v>73</v>
      </c>
      <c r="D67" s="53">
        <v>1650.69</v>
      </c>
      <c r="E67" s="53">
        <v>1650.69</v>
      </c>
      <c r="F67" s="53">
        <v>1650.69</v>
      </c>
      <c r="G67" s="50">
        <v>1650.69</v>
      </c>
      <c r="H67" s="50">
        <v>1650.69</v>
      </c>
      <c r="I67" s="49">
        <v>1650.69</v>
      </c>
      <c r="J67" s="49">
        <v>1836.4099999999999</v>
      </c>
      <c r="K67" s="49">
        <v>1836.4099999999999</v>
      </c>
      <c r="L67" s="49">
        <v>1836.4099999999999</v>
      </c>
      <c r="M67" s="49">
        <v>1836.4099999999999</v>
      </c>
      <c r="N67" s="51">
        <v>1836.4099999999999</v>
      </c>
      <c r="O67" s="51">
        <v>1836.4099999999999</v>
      </c>
      <c r="P67" s="46">
        <f t="shared" si="0"/>
        <v>20922.6</v>
      </c>
    </row>
    <row r="68" spans="1:16" ht="15.75">
      <c r="A68" s="47">
        <v>75</v>
      </c>
      <c r="B68" s="52">
        <v>65</v>
      </c>
      <c r="C68" s="48" t="s">
        <v>74</v>
      </c>
      <c r="D68" s="53">
        <v>3595.04</v>
      </c>
      <c r="E68" s="53">
        <v>3595.04</v>
      </c>
      <c r="F68" s="53">
        <v>3595.04</v>
      </c>
      <c r="G68" s="50">
        <v>3595.04</v>
      </c>
      <c r="H68" s="50">
        <v>3595.04</v>
      </c>
      <c r="I68" s="49">
        <v>3595.04</v>
      </c>
      <c r="J68" s="49">
        <v>3999.61</v>
      </c>
      <c r="K68" s="49">
        <v>3999.61</v>
      </c>
      <c r="L68" s="49">
        <v>3999.61</v>
      </c>
      <c r="M68" s="49">
        <v>3999.61</v>
      </c>
      <c r="N68" s="51">
        <v>3999.61</v>
      </c>
      <c r="O68" s="51">
        <v>3999.61</v>
      </c>
      <c r="P68" s="46">
        <f aca="true" t="shared" si="1" ref="P68:P131">SUM(D68:O68)</f>
        <v>45567.9</v>
      </c>
    </row>
    <row r="69" spans="1:16" ht="15.75">
      <c r="A69" s="47">
        <v>76</v>
      </c>
      <c r="B69" s="47">
        <v>66</v>
      </c>
      <c r="C69" s="48" t="s">
        <v>75</v>
      </c>
      <c r="D69" s="53">
        <v>3586.16</v>
      </c>
      <c r="E69" s="53">
        <v>3586.16</v>
      </c>
      <c r="F69" s="53">
        <v>3586.16</v>
      </c>
      <c r="G69" s="50">
        <v>3586.16</v>
      </c>
      <c r="H69" s="50">
        <v>3586.16</v>
      </c>
      <c r="I69" s="49">
        <v>3586.16</v>
      </c>
      <c r="J69" s="49">
        <v>3989.7</v>
      </c>
      <c r="K69" s="49">
        <v>3989.7</v>
      </c>
      <c r="L69" s="49">
        <v>3989.7</v>
      </c>
      <c r="M69" s="49">
        <v>3989.7</v>
      </c>
      <c r="N69" s="51">
        <v>3989.7</v>
      </c>
      <c r="O69" s="51">
        <v>3989.7</v>
      </c>
      <c r="P69" s="46">
        <f t="shared" si="1"/>
        <v>45455.15999999999</v>
      </c>
    </row>
    <row r="70" spans="1:16" ht="15.75">
      <c r="A70" s="47">
        <v>77</v>
      </c>
      <c r="B70" s="47">
        <v>67</v>
      </c>
      <c r="C70" s="48" t="s">
        <v>76</v>
      </c>
      <c r="D70" s="53">
        <v>484.73</v>
      </c>
      <c r="E70" s="53">
        <v>484.73</v>
      </c>
      <c r="F70" s="53">
        <v>484.73</v>
      </c>
      <c r="G70" s="50">
        <v>484.73</v>
      </c>
      <c r="H70" s="50">
        <v>484.73</v>
      </c>
      <c r="I70" s="49">
        <v>484.73</v>
      </c>
      <c r="J70" s="49">
        <v>539.27</v>
      </c>
      <c r="K70" s="49">
        <v>539.27</v>
      </c>
      <c r="L70" s="49">
        <v>539.27</v>
      </c>
      <c r="M70" s="49">
        <v>539.27</v>
      </c>
      <c r="N70" s="51">
        <v>539.27</v>
      </c>
      <c r="O70" s="51">
        <v>539.27</v>
      </c>
      <c r="P70" s="46">
        <f t="shared" si="1"/>
        <v>6144.000000000002</v>
      </c>
    </row>
    <row r="71" spans="1:16" ht="15.75">
      <c r="A71" s="47">
        <v>78</v>
      </c>
      <c r="B71" s="52">
        <v>68</v>
      </c>
      <c r="C71" s="48" t="s">
        <v>77</v>
      </c>
      <c r="D71" s="53">
        <v>3618.88</v>
      </c>
      <c r="E71" s="53">
        <v>3618.88</v>
      </c>
      <c r="F71" s="53">
        <v>3618.88</v>
      </c>
      <c r="G71" s="50">
        <v>3618.88</v>
      </c>
      <c r="H71" s="50">
        <v>3618.88</v>
      </c>
      <c r="I71" s="49">
        <v>3618.88</v>
      </c>
      <c r="J71" s="49">
        <v>4026.09</v>
      </c>
      <c r="K71" s="49">
        <v>4026.09</v>
      </c>
      <c r="L71" s="49">
        <v>4026.09</v>
      </c>
      <c r="M71" s="49">
        <v>4026.09</v>
      </c>
      <c r="N71" s="51">
        <v>4026.09</v>
      </c>
      <c r="O71" s="51">
        <v>4026.09</v>
      </c>
      <c r="P71" s="46">
        <f t="shared" si="1"/>
        <v>45869.81999999999</v>
      </c>
    </row>
    <row r="72" spans="1:16" ht="15.75">
      <c r="A72" s="47">
        <v>79</v>
      </c>
      <c r="B72" s="47">
        <v>69</v>
      </c>
      <c r="C72" s="48" t="s">
        <v>78</v>
      </c>
      <c r="D72" s="53">
        <v>154.38</v>
      </c>
      <c r="E72" s="53">
        <v>154.38</v>
      </c>
      <c r="F72" s="53">
        <v>154.38</v>
      </c>
      <c r="G72" s="53">
        <v>154.38</v>
      </c>
      <c r="H72" s="50">
        <v>154.38</v>
      </c>
      <c r="I72" s="49">
        <v>154.38</v>
      </c>
      <c r="J72" s="49">
        <v>171.75</v>
      </c>
      <c r="K72" s="49">
        <v>171.75</v>
      </c>
      <c r="L72" s="49">
        <v>171.75</v>
      </c>
      <c r="M72" s="49">
        <v>171.75</v>
      </c>
      <c r="N72" s="51">
        <v>171.75</v>
      </c>
      <c r="O72" s="51">
        <v>171.75</v>
      </c>
      <c r="P72" s="46">
        <f t="shared" si="1"/>
        <v>1956.78</v>
      </c>
    </row>
    <row r="73" spans="1:16" ht="15.75">
      <c r="A73" s="47">
        <v>80</v>
      </c>
      <c r="B73" s="47">
        <v>70</v>
      </c>
      <c r="C73" s="48" t="s">
        <v>399</v>
      </c>
      <c r="D73" s="53"/>
      <c r="E73" s="53"/>
      <c r="F73" s="53"/>
      <c r="G73" s="53"/>
      <c r="H73" s="50"/>
      <c r="I73" s="49"/>
      <c r="J73" s="49"/>
      <c r="K73" s="49"/>
      <c r="L73" s="49"/>
      <c r="M73" s="49"/>
      <c r="N73" s="51"/>
      <c r="O73" s="51"/>
      <c r="P73" s="46">
        <f t="shared" si="1"/>
        <v>0</v>
      </c>
    </row>
    <row r="74" spans="1:16" ht="15.75">
      <c r="A74" s="47">
        <v>84</v>
      </c>
      <c r="B74" s="52">
        <v>71</v>
      </c>
      <c r="C74" s="48" t="s">
        <v>79</v>
      </c>
      <c r="D74" s="53">
        <v>91.6</v>
      </c>
      <c r="E74" s="53">
        <v>91.6</v>
      </c>
      <c r="F74" s="53">
        <v>91.6</v>
      </c>
      <c r="G74" s="50">
        <v>91.6</v>
      </c>
      <c r="H74" s="49">
        <v>91.6</v>
      </c>
      <c r="I74" s="49">
        <v>91.6</v>
      </c>
      <c r="J74" s="49">
        <v>101.91</v>
      </c>
      <c r="K74" s="50">
        <v>101.91</v>
      </c>
      <c r="L74" s="49">
        <v>101.91</v>
      </c>
      <c r="M74" s="49">
        <v>101.91</v>
      </c>
      <c r="N74" s="51">
        <v>101.91</v>
      </c>
      <c r="O74" s="51">
        <v>101.91</v>
      </c>
      <c r="P74" s="46">
        <f t="shared" si="1"/>
        <v>1161.06</v>
      </c>
    </row>
    <row r="75" spans="1:16" ht="15.75">
      <c r="A75" s="47">
        <v>87</v>
      </c>
      <c r="B75" s="47">
        <v>72</v>
      </c>
      <c r="C75" s="48" t="s">
        <v>80</v>
      </c>
      <c r="D75" s="53">
        <v>395.03999999999996</v>
      </c>
      <c r="E75" s="53">
        <v>395.03999999999996</v>
      </c>
      <c r="F75" s="53">
        <v>395.03999999999996</v>
      </c>
      <c r="G75" s="50">
        <v>395.03999999999996</v>
      </c>
      <c r="H75" s="49">
        <v>395.03999999999996</v>
      </c>
      <c r="I75" s="49">
        <v>395.03999999999996</v>
      </c>
      <c r="J75" s="49">
        <v>439.49</v>
      </c>
      <c r="K75" s="49">
        <v>439.49</v>
      </c>
      <c r="L75" s="49">
        <v>439.49</v>
      </c>
      <c r="M75" s="49">
        <v>439.49</v>
      </c>
      <c r="N75" s="51">
        <v>439.49</v>
      </c>
      <c r="O75" s="51">
        <v>439.49</v>
      </c>
      <c r="P75" s="46">
        <f t="shared" si="1"/>
        <v>5007.1799999999985</v>
      </c>
    </row>
    <row r="76" spans="1:16" ht="15.75">
      <c r="A76" s="47">
        <v>88</v>
      </c>
      <c r="B76" s="47">
        <v>73</v>
      </c>
      <c r="C76" s="48" t="s">
        <v>81</v>
      </c>
      <c r="D76" s="53">
        <v>358.65</v>
      </c>
      <c r="E76" s="53">
        <v>358.65</v>
      </c>
      <c r="F76" s="53">
        <v>358.65</v>
      </c>
      <c r="G76" s="50">
        <v>358.65</v>
      </c>
      <c r="H76" s="49">
        <v>358.65</v>
      </c>
      <c r="I76" s="49">
        <v>358.65</v>
      </c>
      <c r="J76" s="49">
        <v>399</v>
      </c>
      <c r="K76" s="49">
        <v>399</v>
      </c>
      <c r="L76" s="49">
        <v>399</v>
      </c>
      <c r="M76" s="49">
        <v>399</v>
      </c>
      <c r="N76" s="51">
        <v>399</v>
      </c>
      <c r="O76" s="51">
        <v>399</v>
      </c>
      <c r="P76" s="46">
        <f t="shared" si="1"/>
        <v>4545.9</v>
      </c>
    </row>
    <row r="77" spans="1:16" ht="15.75">
      <c r="A77" s="47">
        <v>89</v>
      </c>
      <c r="B77" s="52">
        <v>74</v>
      </c>
      <c r="C77" s="48" t="s">
        <v>82</v>
      </c>
      <c r="D77" s="53">
        <v>136.48000000000002</v>
      </c>
      <c r="E77" s="53">
        <v>136.48000000000002</v>
      </c>
      <c r="F77" s="53">
        <v>136.48000000000002</v>
      </c>
      <c r="G77" s="49">
        <v>136.48000000000002</v>
      </c>
      <c r="H77" s="50">
        <v>136.48000000000002</v>
      </c>
      <c r="I77" s="49">
        <v>136.48000000000002</v>
      </c>
      <c r="J77" s="49">
        <v>151.82999999999998</v>
      </c>
      <c r="K77" s="49">
        <v>151.82999999999998</v>
      </c>
      <c r="L77" s="49">
        <v>151.82999999999998</v>
      </c>
      <c r="M77" s="49">
        <v>151.82999999999998</v>
      </c>
      <c r="N77" s="51">
        <v>151.82999999999998</v>
      </c>
      <c r="O77" s="51">
        <v>151.82999999999998</v>
      </c>
      <c r="P77" s="46">
        <f t="shared" si="1"/>
        <v>1729.8599999999997</v>
      </c>
    </row>
    <row r="78" spans="1:241" s="5" customFormat="1" ht="15.75">
      <c r="A78" s="47">
        <v>90</v>
      </c>
      <c r="B78" s="47">
        <v>75</v>
      </c>
      <c r="C78" s="48" t="s">
        <v>83</v>
      </c>
      <c r="D78" s="53">
        <v>101.2</v>
      </c>
      <c r="E78" s="53">
        <v>101.2</v>
      </c>
      <c r="F78" s="53">
        <v>101.2</v>
      </c>
      <c r="G78" s="49">
        <v>101.2</v>
      </c>
      <c r="H78" s="50">
        <v>101.2</v>
      </c>
      <c r="I78" s="49">
        <v>101.2</v>
      </c>
      <c r="J78" s="49">
        <v>112.58000000000001</v>
      </c>
      <c r="K78" s="49">
        <v>112.58000000000001</v>
      </c>
      <c r="L78" s="49">
        <v>112.58000000000001</v>
      </c>
      <c r="M78" s="49">
        <v>112.58000000000001</v>
      </c>
      <c r="N78" s="51">
        <v>112.58000000000001</v>
      </c>
      <c r="O78" s="51">
        <v>112.58000000000001</v>
      </c>
      <c r="P78" s="46">
        <f t="shared" si="1"/>
        <v>1282.68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</row>
    <row r="79" spans="1:16" ht="15.75">
      <c r="A79" s="47">
        <v>92</v>
      </c>
      <c r="B79" s="47">
        <v>76</v>
      </c>
      <c r="C79" s="48" t="s">
        <v>84</v>
      </c>
      <c r="D79" s="53"/>
      <c r="E79" s="53"/>
      <c r="F79" s="53"/>
      <c r="G79" s="49"/>
      <c r="H79" s="50"/>
      <c r="I79" s="49"/>
      <c r="J79" s="49"/>
      <c r="K79" s="49"/>
      <c r="L79" s="49"/>
      <c r="M79" s="49"/>
      <c r="N79" s="51"/>
      <c r="O79" s="51"/>
      <c r="P79" s="46">
        <f t="shared" si="1"/>
        <v>0</v>
      </c>
    </row>
    <row r="80" spans="1:16" ht="15.75">
      <c r="A80" s="47"/>
      <c r="B80" s="52">
        <v>77</v>
      </c>
      <c r="C80" s="48" t="s">
        <v>400</v>
      </c>
      <c r="D80" s="53">
        <v>73.03999999999999</v>
      </c>
      <c r="E80" s="53">
        <v>0</v>
      </c>
      <c r="F80" s="53">
        <v>0</v>
      </c>
      <c r="G80" s="49">
        <v>0</v>
      </c>
      <c r="H80" s="50"/>
      <c r="I80" s="49"/>
      <c r="J80" s="49"/>
      <c r="K80" s="49"/>
      <c r="L80" s="49"/>
      <c r="M80" s="49"/>
      <c r="N80" s="51"/>
      <c r="O80" s="51"/>
      <c r="P80" s="46"/>
    </row>
    <row r="81" spans="1:16" ht="15.75">
      <c r="A81" s="47">
        <v>98</v>
      </c>
      <c r="B81" s="47">
        <v>78</v>
      </c>
      <c r="C81" s="48" t="s">
        <v>85</v>
      </c>
      <c r="D81" s="53">
        <v>46.96</v>
      </c>
      <c r="E81" s="53">
        <v>46.96</v>
      </c>
      <c r="F81" s="53">
        <v>46.96</v>
      </c>
      <c r="G81" s="50">
        <v>46.96</v>
      </c>
      <c r="H81" s="49">
        <v>110.56</v>
      </c>
      <c r="I81" s="49">
        <v>68.16</v>
      </c>
      <c r="J81" s="49">
        <v>75.83</v>
      </c>
      <c r="K81" s="49">
        <v>75.83</v>
      </c>
      <c r="L81" s="49">
        <v>75.83</v>
      </c>
      <c r="M81" s="49">
        <v>75.83</v>
      </c>
      <c r="N81" s="51">
        <v>75.83</v>
      </c>
      <c r="O81" s="51">
        <v>75.83</v>
      </c>
      <c r="P81" s="46">
        <f t="shared" si="1"/>
        <v>821.5400000000001</v>
      </c>
    </row>
    <row r="82" spans="1:16" ht="15.75">
      <c r="A82" s="47"/>
      <c r="B82" s="47">
        <v>79</v>
      </c>
      <c r="C82" s="48" t="s">
        <v>371</v>
      </c>
      <c r="D82" s="53">
        <v>64.96</v>
      </c>
      <c r="E82" s="53">
        <v>64.96</v>
      </c>
      <c r="F82" s="53">
        <v>64.96</v>
      </c>
      <c r="G82" s="50">
        <v>64.96</v>
      </c>
      <c r="H82" s="49">
        <v>64.96</v>
      </c>
      <c r="I82" s="49">
        <v>64.96</v>
      </c>
      <c r="J82" s="49">
        <v>72.27</v>
      </c>
      <c r="K82" s="49">
        <v>72.27</v>
      </c>
      <c r="L82" s="49">
        <v>72.27</v>
      </c>
      <c r="M82" s="49">
        <v>72.27</v>
      </c>
      <c r="N82" s="51">
        <v>72.27</v>
      </c>
      <c r="O82" s="51">
        <v>72.27</v>
      </c>
      <c r="P82" s="46"/>
    </row>
    <row r="83" spans="1:16" ht="15.75">
      <c r="A83" s="47"/>
      <c r="B83" s="52">
        <v>80</v>
      </c>
      <c r="C83" s="48" t="s">
        <v>372</v>
      </c>
      <c r="D83" s="53">
        <v>149.84</v>
      </c>
      <c r="E83" s="53">
        <v>149.84</v>
      </c>
      <c r="F83" s="53">
        <v>149.84</v>
      </c>
      <c r="G83" s="50">
        <v>149.84</v>
      </c>
      <c r="H83" s="49">
        <v>149.84</v>
      </c>
      <c r="I83" s="49">
        <v>149.84</v>
      </c>
      <c r="J83" s="49">
        <v>166.7</v>
      </c>
      <c r="K83" s="49">
        <v>166.7</v>
      </c>
      <c r="L83" s="49">
        <v>166.7</v>
      </c>
      <c r="M83" s="49">
        <v>166.7</v>
      </c>
      <c r="N83" s="51">
        <v>166.7</v>
      </c>
      <c r="O83" s="51">
        <v>166.7</v>
      </c>
      <c r="P83" s="46"/>
    </row>
    <row r="84" spans="1:16" ht="15.75">
      <c r="A84" s="47"/>
      <c r="B84" s="47">
        <v>81</v>
      </c>
      <c r="C84" s="48" t="s">
        <v>373</v>
      </c>
      <c r="D84" s="53">
        <v>57.04</v>
      </c>
      <c r="E84" s="53">
        <v>57.04</v>
      </c>
      <c r="F84" s="53">
        <v>57.04</v>
      </c>
      <c r="G84" s="50">
        <v>57.04</v>
      </c>
      <c r="H84" s="49">
        <v>57.04</v>
      </c>
      <c r="I84" s="49">
        <v>57.04</v>
      </c>
      <c r="J84" s="49">
        <v>63.46</v>
      </c>
      <c r="K84" s="49">
        <v>63.46</v>
      </c>
      <c r="L84" s="49">
        <v>63.46</v>
      </c>
      <c r="M84" s="49">
        <v>63.46</v>
      </c>
      <c r="N84" s="51">
        <v>63.46</v>
      </c>
      <c r="O84" s="51">
        <v>63.46</v>
      </c>
      <c r="P84" s="46"/>
    </row>
    <row r="85" spans="1:16" ht="15.75">
      <c r="A85" s="47"/>
      <c r="B85" s="47">
        <v>82</v>
      </c>
      <c r="C85" s="48" t="s">
        <v>374</v>
      </c>
      <c r="D85" s="53">
        <v>93.87</v>
      </c>
      <c r="E85" s="53">
        <v>93.87</v>
      </c>
      <c r="F85" s="53">
        <v>93.87</v>
      </c>
      <c r="G85" s="50">
        <v>93.87</v>
      </c>
      <c r="H85" s="49">
        <v>93.87</v>
      </c>
      <c r="I85" s="49">
        <v>93.87</v>
      </c>
      <c r="J85" s="49">
        <v>104.43</v>
      </c>
      <c r="K85" s="49">
        <v>104.43</v>
      </c>
      <c r="L85" s="49">
        <v>104.43</v>
      </c>
      <c r="M85" s="49">
        <v>104.43</v>
      </c>
      <c r="N85" s="51">
        <v>104.43</v>
      </c>
      <c r="O85" s="51">
        <v>104.43</v>
      </c>
      <c r="P85" s="46"/>
    </row>
    <row r="86" spans="1:16" s="6" customFormat="1" ht="15.75">
      <c r="A86" s="63">
        <v>105</v>
      </c>
      <c r="B86" s="52">
        <v>83</v>
      </c>
      <c r="C86" s="64" t="s">
        <v>375</v>
      </c>
      <c r="D86" s="65">
        <v>76.8</v>
      </c>
      <c r="E86" s="65">
        <v>76.8</v>
      </c>
      <c r="F86" s="65">
        <v>76.8</v>
      </c>
      <c r="G86" s="65">
        <v>76.8</v>
      </c>
      <c r="H86" s="65">
        <v>76.8</v>
      </c>
      <c r="I86" s="65">
        <v>76.8</v>
      </c>
      <c r="J86" s="65">
        <v>85.44</v>
      </c>
      <c r="K86" s="65">
        <v>85.44</v>
      </c>
      <c r="L86" s="65">
        <v>85.44</v>
      </c>
      <c r="M86" s="65">
        <v>85.44</v>
      </c>
      <c r="N86" s="66">
        <v>85.44</v>
      </c>
      <c r="O86" s="66">
        <v>85.44</v>
      </c>
      <c r="P86" s="67">
        <f t="shared" si="1"/>
        <v>973.4400000000003</v>
      </c>
    </row>
    <row r="87" spans="1:16" ht="15.75">
      <c r="A87" s="47">
        <v>107</v>
      </c>
      <c r="B87" s="47">
        <v>84</v>
      </c>
      <c r="C87" s="48" t="s">
        <v>86</v>
      </c>
      <c r="D87" s="53">
        <v>13.74</v>
      </c>
      <c r="E87" s="53">
        <v>13.74</v>
      </c>
      <c r="F87" s="53">
        <v>13.74</v>
      </c>
      <c r="G87" s="50">
        <v>13.74</v>
      </c>
      <c r="H87" s="50">
        <v>13.74</v>
      </c>
      <c r="I87" s="49">
        <v>13.74</v>
      </c>
      <c r="J87" s="49">
        <v>15.28</v>
      </c>
      <c r="K87" s="49">
        <v>15.28</v>
      </c>
      <c r="L87" s="49">
        <v>15.28</v>
      </c>
      <c r="M87" s="49">
        <v>15.28</v>
      </c>
      <c r="N87" s="51">
        <v>15.28</v>
      </c>
      <c r="O87" s="51">
        <v>15.28</v>
      </c>
      <c r="P87" s="46">
        <f t="shared" si="1"/>
        <v>174.12</v>
      </c>
    </row>
    <row r="88" spans="1:16" ht="15.75">
      <c r="A88" s="47"/>
      <c r="B88" s="47">
        <v>85</v>
      </c>
      <c r="C88" s="48" t="s">
        <v>401</v>
      </c>
      <c r="D88" s="53">
        <v>216.39999999999998</v>
      </c>
      <c r="E88" s="53">
        <v>0</v>
      </c>
      <c r="F88" s="53">
        <v>0</v>
      </c>
      <c r="G88" s="50">
        <v>0</v>
      </c>
      <c r="H88" s="50"/>
      <c r="I88" s="49"/>
      <c r="J88" s="49"/>
      <c r="K88" s="49"/>
      <c r="L88" s="49"/>
      <c r="M88" s="49">
        <v>0</v>
      </c>
      <c r="N88" s="51">
        <v>0</v>
      </c>
      <c r="O88" s="51"/>
      <c r="P88" s="46"/>
    </row>
    <row r="89" spans="1:16" ht="15.75">
      <c r="A89" s="47"/>
      <c r="B89" s="52">
        <v>86</v>
      </c>
      <c r="C89" s="48" t="s">
        <v>402</v>
      </c>
      <c r="D89" s="53"/>
      <c r="E89" s="53">
        <v>178.32</v>
      </c>
      <c r="F89" s="53">
        <v>178.32</v>
      </c>
      <c r="G89" s="50">
        <v>178.32</v>
      </c>
      <c r="H89" s="50">
        <v>178.32</v>
      </c>
      <c r="I89" s="49">
        <v>178.32</v>
      </c>
      <c r="J89" s="49">
        <v>198.38</v>
      </c>
      <c r="K89" s="49">
        <v>0</v>
      </c>
      <c r="L89" s="49">
        <v>0</v>
      </c>
      <c r="M89" s="49">
        <v>0</v>
      </c>
      <c r="N89" s="51">
        <v>0</v>
      </c>
      <c r="O89" s="51"/>
      <c r="P89" s="46"/>
    </row>
    <row r="90" spans="1:16" ht="15.75">
      <c r="A90" s="47">
        <v>114</v>
      </c>
      <c r="B90" s="47">
        <v>87</v>
      </c>
      <c r="C90" s="48" t="s">
        <v>87</v>
      </c>
      <c r="D90" s="53">
        <v>244.95</v>
      </c>
      <c r="E90" s="53">
        <v>244.95</v>
      </c>
      <c r="F90" s="53">
        <v>244.95</v>
      </c>
      <c r="G90" s="50">
        <v>244.95</v>
      </c>
      <c r="H90" s="50">
        <v>244.95</v>
      </c>
      <c r="I90" s="49">
        <v>244.95</v>
      </c>
      <c r="J90" s="49">
        <v>272.52</v>
      </c>
      <c r="K90" s="49">
        <v>272.52</v>
      </c>
      <c r="L90" s="49">
        <v>272.52</v>
      </c>
      <c r="M90" s="49">
        <v>272.52</v>
      </c>
      <c r="N90" s="51">
        <v>272.52</v>
      </c>
      <c r="O90" s="51">
        <v>272.52</v>
      </c>
      <c r="P90" s="46">
        <f t="shared" si="1"/>
        <v>3104.82</v>
      </c>
    </row>
    <row r="91" spans="1:16" ht="15.75">
      <c r="A91" s="47">
        <v>116</v>
      </c>
      <c r="B91" s="47">
        <v>88</v>
      </c>
      <c r="C91" s="48" t="s">
        <v>88</v>
      </c>
      <c r="D91" s="53"/>
      <c r="E91" s="53"/>
      <c r="F91" s="53"/>
      <c r="G91" s="50"/>
      <c r="H91" s="49"/>
      <c r="I91" s="49"/>
      <c r="J91" s="49"/>
      <c r="K91" s="49"/>
      <c r="L91" s="49"/>
      <c r="M91" s="49"/>
      <c r="N91" s="51"/>
      <c r="O91" s="68"/>
      <c r="P91" s="46">
        <f t="shared" si="1"/>
        <v>0</v>
      </c>
    </row>
    <row r="92" spans="1:241" s="5" customFormat="1" ht="15.75">
      <c r="A92" s="47">
        <v>117</v>
      </c>
      <c r="B92" s="52">
        <v>89</v>
      </c>
      <c r="C92" s="48" t="s">
        <v>89</v>
      </c>
      <c r="D92" s="53">
        <v>14287.08</v>
      </c>
      <c r="E92" s="53">
        <v>14287.08</v>
      </c>
      <c r="F92" s="53">
        <v>14287.08</v>
      </c>
      <c r="G92" s="50">
        <v>14287.08</v>
      </c>
      <c r="H92" s="49">
        <v>14287.08</v>
      </c>
      <c r="I92" s="49">
        <v>14287.08</v>
      </c>
      <c r="J92" s="49">
        <v>15894.65</v>
      </c>
      <c r="K92" s="49">
        <v>15894.65</v>
      </c>
      <c r="L92" s="49">
        <v>15894.65</v>
      </c>
      <c r="M92" s="49">
        <v>15894.65</v>
      </c>
      <c r="N92" s="51">
        <v>15867.42</v>
      </c>
      <c r="O92" s="68">
        <v>15867.42</v>
      </c>
      <c r="P92" s="46">
        <f t="shared" si="1"/>
        <v>181035.92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</row>
    <row r="93" spans="1:16" ht="15.75">
      <c r="A93" s="47">
        <v>118</v>
      </c>
      <c r="B93" s="47">
        <v>90</v>
      </c>
      <c r="C93" s="48" t="s">
        <v>90</v>
      </c>
      <c r="D93" s="53">
        <v>2834.48</v>
      </c>
      <c r="E93" s="53">
        <v>2834.48</v>
      </c>
      <c r="F93" s="53">
        <v>2834.48</v>
      </c>
      <c r="G93" s="50">
        <v>2834.48</v>
      </c>
      <c r="H93" s="50">
        <v>2834.48</v>
      </c>
      <c r="I93" s="49">
        <v>2834.48</v>
      </c>
      <c r="J93" s="49">
        <v>3153.38</v>
      </c>
      <c r="K93" s="49">
        <v>3153.38</v>
      </c>
      <c r="L93" s="49">
        <v>3153.38</v>
      </c>
      <c r="M93" s="49">
        <v>3153.38</v>
      </c>
      <c r="N93" s="51">
        <v>3153.38</v>
      </c>
      <c r="O93" s="69">
        <v>3153.38</v>
      </c>
      <c r="P93" s="46">
        <f t="shared" si="1"/>
        <v>35927.16</v>
      </c>
    </row>
    <row r="94" spans="1:16" ht="15.75">
      <c r="A94" s="47">
        <v>119</v>
      </c>
      <c r="B94" s="47">
        <v>91</v>
      </c>
      <c r="C94" s="48" t="s">
        <v>91</v>
      </c>
      <c r="D94" s="53">
        <v>2813.61</v>
      </c>
      <c r="E94" s="53">
        <v>2813.61</v>
      </c>
      <c r="F94" s="53">
        <v>2813.61</v>
      </c>
      <c r="G94" s="50">
        <v>2813.61</v>
      </c>
      <c r="H94" s="50">
        <v>2813.61</v>
      </c>
      <c r="I94" s="49">
        <v>2813.61</v>
      </c>
      <c r="J94" s="49">
        <v>3130.1800000000003</v>
      </c>
      <c r="K94" s="49">
        <v>3130.1800000000003</v>
      </c>
      <c r="L94" s="49">
        <v>3130.1800000000003</v>
      </c>
      <c r="M94" s="49">
        <v>3130.1800000000003</v>
      </c>
      <c r="N94" s="51">
        <v>3130.1800000000003</v>
      </c>
      <c r="O94" s="68">
        <v>3130.1800000000003</v>
      </c>
      <c r="P94" s="46">
        <f t="shared" si="1"/>
        <v>35662.740000000005</v>
      </c>
    </row>
    <row r="95" spans="1:16" ht="15.75">
      <c r="A95" s="47">
        <v>120</v>
      </c>
      <c r="B95" s="52">
        <v>92</v>
      </c>
      <c r="C95" s="48" t="s">
        <v>92</v>
      </c>
      <c r="D95" s="53">
        <v>2826.56</v>
      </c>
      <c r="E95" s="53">
        <v>2826.56</v>
      </c>
      <c r="F95" s="53">
        <v>2826.56</v>
      </c>
      <c r="G95" s="50">
        <v>2826.56</v>
      </c>
      <c r="H95" s="50">
        <v>2826.56</v>
      </c>
      <c r="I95" s="49">
        <v>2826.56</v>
      </c>
      <c r="J95" s="49">
        <v>3144.52</v>
      </c>
      <c r="K95" s="49">
        <v>3144.52</v>
      </c>
      <c r="L95" s="49">
        <v>3144.52</v>
      </c>
      <c r="M95" s="49">
        <v>3144.52</v>
      </c>
      <c r="N95" s="51">
        <v>3144.52</v>
      </c>
      <c r="O95" s="68">
        <v>3144.52</v>
      </c>
      <c r="P95" s="46">
        <f t="shared" si="1"/>
        <v>35826.48</v>
      </c>
    </row>
    <row r="96" spans="1:16" ht="15.75">
      <c r="A96" s="47">
        <v>121</v>
      </c>
      <c r="B96" s="47">
        <v>93</v>
      </c>
      <c r="C96" s="48" t="s">
        <v>93</v>
      </c>
      <c r="D96" s="53">
        <v>130.55</v>
      </c>
      <c r="E96" s="53">
        <v>130.55</v>
      </c>
      <c r="F96" s="53">
        <v>130.55</v>
      </c>
      <c r="G96" s="53">
        <v>130.55</v>
      </c>
      <c r="H96" s="50">
        <v>130.55</v>
      </c>
      <c r="I96" s="49">
        <v>130.55</v>
      </c>
      <c r="J96" s="49">
        <v>145.23000000000002</v>
      </c>
      <c r="K96" s="49">
        <v>145.23000000000002</v>
      </c>
      <c r="L96" s="49">
        <v>145.23000000000002</v>
      </c>
      <c r="M96" s="49">
        <v>145.23000000000002</v>
      </c>
      <c r="N96" s="51">
        <v>145.23000000000002</v>
      </c>
      <c r="O96" s="51">
        <v>145.23000000000002</v>
      </c>
      <c r="P96" s="46">
        <f t="shared" si="1"/>
        <v>1654.68</v>
      </c>
    </row>
    <row r="97" spans="1:16" ht="15.75">
      <c r="A97" s="47">
        <v>122</v>
      </c>
      <c r="B97" s="47">
        <v>94</v>
      </c>
      <c r="C97" s="48" t="s">
        <v>94</v>
      </c>
      <c r="D97" s="53">
        <v>94.66</v>
      </c>
      <c r="E97" s="53">
        <v>94.66</v>
      </c>
      <c r="F97" s="53">
        <v>94.66</v>
      </c>
      <c r="G97" s="50">
        <v>94.66</v>
      </c>
      <c r="H97" s="50">
        <v>94.66</v>
      </c>
      <c r="I97" s="49">
        <v>94.66</v>
      </c>
      <c r="J97" s="49">
        <v>105.31</v>
      </c>
      <c r="K97" s="49">
        <v>105.31</v>
      </c>
      <c r="L97" s="49">
        <v>105.31</v>
      </c>
      <c r="M97" s="49">
        <v>105.31</v>
      </c>
      <c r="N97" s="51">
        <v>105.31</v>
      </c>
      <c r="O97" s="51">
        <v>105.31</v>
      </c>
      <c r="P97" s="46">
        <f t="shared" si="1"/>
        <v>1199.8199999999997</v>
      </c>
    </row>
    <row r="98" spans="1:16" ht="15.75">
      <c r="A98" s="47">
        <v>123</v>
      </c>
      <c r="B98" s="52">
        <v>95</v>
      </c>
      <c r="C98" s="48" t="s">
        <v>95</v>
      </c>
      <c r="D98" s="53">
        <v>151.37</v>
      </c>
      <c r="E98" s="53">
        <v>151.37</v>
      </c>
      <c r="F98" s="53">
        <v>151.37</v>
      </c>
      <c r="G98" s="50">
        <v>151.37</v>
      </c>
      <c r="H98" s="50">
        <v>151.37</v>
      </c>
      <c r="I98" s="49">
        <v>151.37</v>
      </c>
      <c r="J98" s="49">
        <v>168.38</v>
      </c>
      <c r="K98" s="49">
        <v>168.38</v>
      </c>
      <c r="L98" s="49">
        <v>168.38</v>
      </c>
      <c r="M98" s="49">
        <v>168.38</v>
      </c>
      <c r="N98" s="51">
        <v>168.38</v>
      </c>
      <c r="O98" s="51">
        <v>168.38</v>
      </c>
      <c r="P98" s="46">
        <f t="shared" si="1"/>
        <v>1918.5000000000005</v>
      </c>
    </row>
    <row r="99" spans="1:16" ht="15.75">
      <c r="A99" s="47">
        <v>126</v>
      </c>
      <c r="B99" s="47">
        <v>96</v>
      </c>
      <c r="C99" s="48" t="s">
        <v>96</v>
      </c>
      <c r="D99" s="53">
        <v>351.6</v>
      </c>
      <c r="E99" s="53">
        <v>351.6</v>
      </c>
      <c r="F99" s="53">
        <v>351.6</v>
      </c>
      <c r="G99" s="50">
        <v>351.6</v>
      </c>
      <c r="H99" s="50">
        <v>351.6</v>
      </c>
      <c r="I99" s="49">
        <v>351.6</v>
      </c>
      <c r="J99" s="49">
        <v>391.17</v>
      </c>
      <c r="K99" s="49">
        <v>391.17</v>
      </c>
      <c r="L99" s="49">
        <v>391.17</v>
      </c>
      <c r="M99" s="49">
        <v>391.17</v>
      </c>
      <c r="N99" s="51">
        <v>391.17</v>
      </c>
      <c r="O99" s="51">
        <v>391.17</v>
      </c>
      <c r="P99" s="46">
        <f t="shared" si="1"/>
        <v>4456.62</v>
      </c>
    </row>
    <row r="100" spans="1:16" ht="15.75">
      <c r="A100" s="47">
        <v>128</v>
      </c>
      <c r="B100" s="47">
        <v>97</v>
      </c>
      <c r="C100" s="48" t="s">
        <v>97</v>
      </c>
      <c r="D100" s="53">
        <v>88.32</v>
      </c>
      <c r="E100" s="53">
        <v>88.32</v>
      </c>
      <c r="F100" s="53">
        <v>88.32</v>
      </c>
      <c r="G100" s="50">
        <v>88.32</v>
      </c>
      <c r="H100" s="50">
        <v>88.32</v>
      </c>
      <c r="I100" s="49">
        <v>88.32</v>
      </c>
      <c r="J100" s="49">
        <v>98.25999999999999</v>
      </c>
      <c r="K100" s="49">
        <v>98.25999999999999</v>
      </c>
      <c r="L100" s="49">
        <v>98.25999999999999</v>
      </c>
      <c r="M100" s="49">
        <v>98.25999999999999</v>
      </c>
      <c r="N100" s="51">
        <v>98.25999999999999</v>
      </c>
      <c r="O100" s="51">
        <v>98.25999999999999</v>
      </c>
      <c r="P100" s="46">
        <f t="shared" si="1"/>
        <v>1119.48</v>
      </c>
    </row>
    <row r="101" spans="1:16" ht="15.75">
      <c r="A101" s="47">
        <v>130</v>
      </c>
      <c r="B101" s="52">
        <v>98</v>
      </c>
      <c r="C101" s="70" t="s">
        <v>98</v>
      </c>
      <c r="D101" s="53">
        <v>135.84</v>
      </c>
      <c r="E101" s="53">
        <v>135.84</v>
      </c>
      <c r="F101" s="53">
        <v>135.84</v>
      </c>
      <c r="G101" s="50">
        <v>135.84</v>
      </c>
      <c r="H101" s="49">
        <v>135.84</v>
      </c>
      <c r="I101" s="49">
        <v>135.84</v>
      </c>
      <c r="J101" s="49">
        <v>151.13</v>
      </c>
      <c r="K101" s="49">
        <v>151.13</v>
      </c>
      <c r="L101" s="49">
        <v>151.13</v>
      </c>
      <c r="M101" s="49">
        <v>151.13</v>
      </c>
      <c r="N101" s="51">
        <v>151.13</v>
      </c>
      <c r="O101" s="51">
        <v>151.13</v>
      </c>
      <c r="P101" s="46">
        <f t="shared" si="1"/>
        <v>1721.8200000000006</v>
      </c>
    </row>
    <row r="102" spans="1:16" ht="15.75">
      <c r="A102" s="47">
        <v>133</v>
      </c>
      <c r="B102" s="47">
        <v>99</v>
      </c>
      <c r="C102" s="70" t="s">
        <v>403</v>
      </c>
      <c r="D102" s="53">
        <v>88.88</v>
      </c>
      <c r="E102" s="53">
        <v>0</v>
      </c>
      <c r="F102" s="53">
        <v>0</v>
      </c>
      <c r="G102" s="49">
        <v>0</v>
      </c>
      <c r="H102" s="50"/>
      <c r="I102" s="49"/>
      <c r="J102" s="49"/>
      <c r="K102" s="49"/>
      <c r="L102" s="49"/>
      <c r="M102" s="49"/>
      <c r="N102" s="51"/>
      <c r="O102" s="51"/>
      <c r="P102" s="46">
        <f t="shared" si="1"/>
        <v>88.88</v>
      </c>
    </row>
    <row r="103" spans="1:16" ht="15.75">
      <c r="A103" s="47">
        <v>134</v>
      </c>
      <c r="B103" s="47">
        <v>100</v>
      </c>
      <c r="C103" s="70" t="s">
        <v>99</v>
      </c>
      <c r="D103" s="53">
        <v>88.24000000000001</v>
      </c>
      <c r="E103" s="53">
        <v>88.24000000000001</v>
      </c>
      <c r="F103" s="53">
        <v>88.24000000000001</v>
      </c>
      <c r="G103" s="50">
        <v>88.24000000000001</v>
      </c>
      <c r="H103" s="49">
        <v>88.24000000000001</v>
      </c>
      <c r="I103" s="49">
        <v>88.24000000000001</v>
      </c>
      <c r="J103" s="49">
        <v>98.17</v>
      </c>
      <c r="K103" s="49">
        <v>98.17</v>
      </c>
      <c r="L103" s="49">
        <v>98.17</v>
      </c>
      <c r="M103" s="49">
        <v>98.17</v>
      </c>
      <c r="N103" s="51">
        <v>98.17</v>
      </c>
      <c r="O103" s="51">
        <v>98.17</v>
      </c>
      <c r="P103" s="46">
        <f t="shared" si="1"/>
        <v>1118.4599999999998</v>
      </c>
    </row>
    <row r="104" spans="1:16" ht="15.75">
      <c r="A104" s="47"/>
      <c r="B104" s="52">
        <v>101</v>
      </c>
      <c r="C104" s="70" t="s">
        <v>367</v>
      </c>
      <c r="D104" s="53"/>
      <c r="E104" s="53"/>
      <c r="F104" s="53"/>
      <c r="G104" s="50"/>
      <c r="H104" s="49"/>
      <c r="I104" s="49"/>
      <c r="J104" s="49"/>
      <c r="K104" s="49"/>
      <c r="L104" s="49"/>
      <c r="M104" s="49"/>
      <c r="N104" s="51"/>
      <c r="O104" s="51"/>
      <c r="P104" s="46"/>
    </row>
    <row r="105" spans="1:16" ht="15.75">
      <c r="A105" s="47">
        <v>135</v>
      </c>
      <c r="B105" s="47">
        <v>102</v>
      </c>
      <c r="C105" s="70" t="s">
        <v>100</v>
      </c>
      <c r="D105" s="53">
        <v>2339.9</v>
      </c>
      <c r="E105" s="53">
        <v>2339.9</v>
      </c>
      <c r="F105" s="53">
        <v>2339.9</v>
      </c>
      <c r="G105" s="49">
        <v>2339.9</v>
      </c>
      <c r="H105" s="50">
        <v>2339.9</v>
      </c>
      <c r="I105" s="49">
        <v>2339.9</v>
      </c>
      <c r="J105" s="49">
        <v>2603.25</v>
      </c>
      <c r="K105" s="49">
        <v>2603.25</v>
      </c>
      <c r="L105" s="49">
        <v>2603.25</v>
      </c>
      <c r="M105" s="49">
        <v>2603.25</v>
      </c>
      <c r="N105" s="51">
        <v>2603.25</v>
      </c>
      <c r="O105" s="51">
        <v>2603.25</v>
      </c>
      <c r="P105" s="46">
        <f t="shared" si="1"/>
        <v>29658.9</v>
      </c>
    </row>
    <row r="106" spans="1:16" ht="15.75">
      <c r="A106" s="47">
        <v>141</v>
      </c>
      <c r="B106" s="47">
        <v>103</v>
      </c>
      <c r="C106" s="70" t="s">
        <v>106</v>
      </c>
      <c r="D106" s="53">
        <v>939.28</v>
      </c>
      <c r="E106" s="53">
        <v>939.28</v>
      </c>
      <c r="F106" s="53">
        <v>977.84</v>
      </c>
      <c r="G106" s="50">
        <v>977.84</v>
      </c>
      <c r="H106" s="50">
        <v>977.84</v>
      </c>
      <c r="I106" s="49">
        <v>977.84</v>
      </c>
      <c r="J106" s="49">
        <v>1087.86</v>
      </c>
      <c r="K106" s="49">
        <v>1087.86</v>
      </c>
      <c r="L106" s="49">
        <v>1087.86</v>
      </c>
      <c r="M106" s="49">
        <v>1087.86</v>
      </c>
      <c r="N106" s="51">
        <v>1087.86</v>
      </c>
      <c r="O106" s="51">
        <v>1087.86</v>
      </c>
      <c r="P106" s="46">
        <f t="shared" si="1"/>
        <v>12317.080000000002</v>
      </c>
    </row>
    <row r="107" spans="1:16" ht="15.75">
      <c r="A107" s="47">
        <v>142</v>
      </c>
      <c r="B107" s="52">
        <v>104</v>
      </c>
      <c r="C107" s="48" t="s">
        <v>107</v>
      </c>
      <c r="D107" s="53">
        <v>1398.19</v>
      </c>
      <c r="E107" s="53">
        <v>1398.19</v>
      </c>
      <c r="F107" s="53">
        <v>1398.19</v>
      </c>
      <c r="G107" s="50">
        <v>1398.19</v>
      </c>
      <c r="H107" s="50">
        <v>1398.19</v>
      </c>
      <c r="I107" s="49">
        <v>1398.19</v>
      </c>
      <c r="J107" s="49">
        <v>1555.51</v>
      </c>
      <c r="K107" s="49">
        <v>1555.51</v>
      </c>
      <c r="L107" s="49">
        <v>1555.51</v>
      </c>
      <c r="M107" s="49">
        <v>1555.51</v>
      </c>
      <c r="N107" s="51">
        <v>1555.51</v>
      </c>
      <c r="O107" s="51">
        <v>1555.51</v>
      </c>
      <c r="P107" s="46">
        <f t="shared" si="1"/>
        <v>17722.2</v>
      </c>
    </row>
    <row r="108" spans="1:16" ht="15.75">
      <c r="A108" s="47">
        <v>143</v>
      </c>
      <c r="B108" s="47">
        <v>105</v>
      </c>
      <c r="C108" s="48" t="s">
        <v>108</v>
      </c>
      <c r="D108" s="53">
        <v>1399.28</v>
      </c>
      <c r="E108" s="53">
        <v>1399.28</v>
      </c>
      <c r="F108" s="53">
        <v>1399.28</v>
      </c>
      <c r="G108" s="50">
        <v>1399.28</v>
      </c>
      <c r="H108" s="50">
        <v>1399.28</v>
      </c>
      <c r="I108" s="49">
        <v>1399.28</v>
      </c>
      <c r="J108" s="49">
        <v>1556.72</v>
      </c>
      <c r="K108" s="49">
        <v>1556.72</v>
      </c>
      <c r="L108" s="49">
        <v>1556.72</v>
      </c>
      <c r="M108" s="49">
        <v>1556.72</v>
      </c>
      <c r="N108" s="51">
        <v>1556.72</v>
      </c>
      <c r="O108" s="51">
        <v>1556.72</v>
      </c>
      <c r="P108" s="46">
        <f t="shared" si="1"/>
        <v>17735.999999999996</v>
      </c>
    </row>
    <row r="109" spans="1:16" ht="15.75">
      <c r="A109" s="47">
        <v>144</v>
      </c>
      <c r="B109" s="47">
        <v>106</v>
      </c>
      <c r="C109" s="48" t="s">
        <v>109</v>
      </c>
      <c r="D109" s="53">
        <v>494.32</v>
      </c>
      <c r="E109" s="53">
        <v>494.32</v>
      </c>
      <c r="F109" s="53">
        <v>494.32</v>
      </c>
      <c r="G109" s="50">
        <v>494.32</v>
      </c>
      <c r="H109" s="50">
        <v>494.32</v>
      </c>
      <c r="I109" s="49">
        <v>494.32</v>
      </c>
      <c r="J109" s="49">
        <v>549.97</v>
      </c>
      <c r="K109" s="49">
        <v>549.97</v>
      </c>
      <c r="L109" s="49">
        <v>549.97</v>
      </c>
      <c r="M109" s="49">
        <v>549.97</v>
      </c>
      <c r="N109" s="51">
        <v>549.97</v>
      </c>
      <c r="O109" s="51">
        <v>549.97</v>
      </c>
      <c r="P109" s="46">
        <f t="shared" si="1"/>
        <v>6265.740000000002</v>
      </c>
    </row>
    <row r="110" spans="1:16" ht="15.75">
      <c r="A110" s="47">
        <v>145</v>
      </c>
      <c r="B110" s="52">
        <v>107</v>
      </c>
      <c r="C110" s="48" t="s">
        <v>110</v>
      </c>
      <c r="D110" s="53">
        <v>505.6</v>
      </c>
      <c r="E110" s="53">
        <v>505.6</v>
      </c>
      <c r="F110" s="53">
        <v>505.6</v>
      </c>
      <c r="G110" s="50">
        <v>505.6</v>
      </c>
      <c r="H110" s="50">
        <v>505.6</v>
      </c>
      <c r="I110" s="49">
        <v>505.6</v>
      </c>
      <c r="J110" s="49">
        <v>562.48</v>
      </c>
      <c r="K110" s="49">
        <v>562.48</v>
      </c>
      <c r="L110" s="49">
        <v>562.48</v>
      </c>
      <c r="M110" s="49">
        <v>562.48</v>
      </c>
      <c r="N110" s="51">
        <v>562.48</v>
      </c>
      <c r="O110" s="51">
        <v>562.48</v>
      </c>
      <c r="P110" s="46">
        <f t="shared" si="1"/>
        <v>6408.479999999998</v>
      </c>
    </row>
    <row r="111" spans="1:16" ht="15.75">
      <c r="A111" s="47">
        <v>146</v>
      </c>
      <c r="B111" s="47">
        <v>108</v>
      </c>
      <c r="C111" s="48" t="s">
        <v>111</v>
      </c>
      <c r="D111" s="53">
        <v>972.0799999999999</v>
      </c>
      <c r="E111" s="53">
        <v>972.0799999999999</v>
      </c>
      <c r="F111" s="53">
        <v>972.0799999999999</v>
      </c>
      <c r="G111" s="50">
        <v>972.0799999999999</v>
      </c>
      <c r="H111" s="50">
        <v>972.0799999999999</v>
      </c>
      <c r="I111" s="49">
        <v>972.0799999999999</v>
      </c>
      <c r="J111" s="49">
        <v>1081.45</v>
      </c>
      <c r="K111" s="49">
        <v>1081.45</v>
      </c>
      <c r="L111" s="49">
        <v>1081.45</v>
      </c>
      <c r="M111" s="49">
        <v>1081.45</v>
      </c>
      <c r="N111" s="51">
        <v>1081.45</v>
      </c>
      <c r="O111" s="51">
        <v>1081.45</v>
      </c>
      <c r="P111" s="46">
        <f t="shared" si="1"/>
        <v>12321.180000000002</v>
      </c>
    </row>
    <row r="112" spans="1:16" ht="15.75">
      <c r="A112" s="47">
        <v>136</v>
      </c>
      <c r="B112" s="47">
        <v>109</v>
      </c>
      <c r="C112" s="48" t="s">
        <v>101</v>
      </c>
      <c r="D112" s="53">
        <v>980.03</v>
      </c>
      <c r="E112" s="53">
        <v>980.03</v>
      </c>
      <c r="F112" s="53">
        <v>980.03</v>
      </c>
      <c r="G112" s="50">
        <v>980.03</v>
      </c>
      <c r="H112" s="49">
        <v>980.03</v>
      </c>
      <c r="I112" s="49">
        <v>980.03</v>
      </c>
      <c r="J112" s="49">
        <v>1090.27</v>
      </c>
      <c r="K112" s="49">
        <v>1116.97</v>
      </c>
      <c r="L112" s="49">
        <v>1090.27</v>
      </c>
      <c r="M112" s="49">
        <v>1090.27</v>
      </c>
      <c r="N112" s="51">
        <v>1090.27</v>
      </c>
      <c r="O112" s="51">
        <v>1090.27</v>
      </c>
      <c r="P112" s="46">
        <f t="shared" si="1"/>
        <v>12448.5</v>
      </c>
    </row>
    <row r="113" spans="1:16" ht="15.75">
      <c r="A113" s="47">
        <v>137</v>
      </c>
      <c r="B113" s="52">
        <v>110</v>
      </c>
      <c r="C113" s="48" t="s">
        <v>102</v>
      </c>
      <c r="D113" s="53">
        <v>978.1999999999999</v>
      </c>
      <c r="E113" s="53">
        <v>978.1999999999999</v>
      </c>
      <c r="F113" s="53">
        <v>978.1999999999999</v>
      </c>
      <c r="G113" s="50">
        <v>978.1999999999999</v>
      </c>
      <c r="H113" s="49">
        <v>978.1999999999999</v>
      </c>
      <c r="I113" s="49">
        <v>978.1999999999999</v>
      </c>
      <c r="J113" s="49">
        <v>1088.28</v>
      </c>
      <c r="K113" s="49">
        <v>1088.28</v>
      </c>
      <c r="L113" s="49">
        <v>1088.28</v>
      </c>
      <c r="M113" s="49">
        <v>1088.28</v>
      </c>
      <c r="N113" s="51">
        <v>1088.28</v>
      </c>
      <c r="O113" s="51">
        <v>1088.28</v>
      </c>
      <c r="P113" s="46">
        <f t="shared" si="1"/>
        <v>12398.880000000001</v>
      </c>
    </row>
    <row r="114" spans="1:16" ht="15.75">
      <c r="A114" s="47">
        <v>138</v>
      </c>
      <c r="B114" s="47">
        <v>111</v>
      </c>
      <c r="C114" s="48" t="s">
        <v>103</v>
      </c>
      <c r="D114" s="53">
        <v>655.8399999999999</v>
      </c>
      <c r="E114" s="53">
        <v>655.8399999999999</v>
      </c>
      <c r="F114" s="53">
        <v>655.8399999999999</v>
      </c>
      <c r="G114" s="50">
        <v>655.8399999999999</v>
      </c>
      <c r="H114" s="49">
        <v>655.8399999999999</v>
      </c>
      <c r="I114" s="49">
        <v>655.8399999999999</v>
      </c>
      <c r="J114" s="49">
        <v>729.63</v>
      </c>
      <c r="K114" s="49">
        <v>729.63</v>
      </c>
      <c r="L114" s="49">
        <v>729.63</v>
      </c>
      <c r="M114" s="49">
        <v>729.63</v>
      </c>
      <c r="N114" s="51">
        <v>729.63</v>
      </c>
      <c r="O114" s="51">
        <v>729.63</v>
      </c>
      <c r="P114" s="46">
        <f t="shared" si="1"/>
        <v>8312.82</v>
      </c>
    </row>
    <row r="115" spans="1:16" ht="15.75">
      <c r="A115" s="47">
        <v>139</v>
      </c>
      <c r="B115" s="47">
        <v>112</v>
      </c>
      <c r="C115" s="48" t="s">
        <v>104</v>
      </c>
      <c r="D115" s="53">
        <v>966.9599999999999</v>
      </c>
      <c r="E115" s="53">
        <v>966.9599999999999</v>
      </c>
      <c r="F115" s="53">
        <v>966.9599999999999</v>
      </c>
      <c r="G115" s="49">
        <v>966.9599999999999</v>
      </c>
      <c r="H115" s="50">
        <v>966.9599999999999</v>
      </c>
      <c r="I115" s="49">
        <v>966.9599999999999</v>
      </c>
      <c r="J115" s="49">
        <v>1075.76</v>
      </c>
      <c r="K115" s="49">
        <v>1075.76</v>
      </c>
      <c r="L115" s="49">
        <v>1075.76</v>
      </c>
      <c r="M115" s="49">
        <v>1075.76</v>
      </c>
      <c r="N115" s="51">
        <v>1075.76</v>
      </c>
      <c r="O115" s="51">
        <v>1075.76</v>
      </c>
      <c r="P115" s="46">
        <f t="shared" si="1"/>
        <v>12256.32</v>
      </c>
    </row>
    <row r="116" spans="1:16" ht="15.75">
      <c r="A116" s="47">
        <v>140</v>
      </c>
      <c r="B116" s="52">
        <v>113</v>
      </c>
      <c r="C116" s="48" t="s">
        <v>105</v>
      </c>
      <c r="D116" s="53">
        <v>644.56</v>
      </c>
      <c r="E116" s="53">
        <v>644.56</v>
      </c>
      <c r="F116" s="53">
        <v>644.56</v>
      </c>
      <c r="G116" s="50">
        <v>644.56</v>
      </c>
      <c r="H116" s="49">
        <v>644.56</v>
      </c>
      <c r="I116" s="49">
        <v>644.56</v>
      </c>
      <c r="J116" s="49">
        <v>717.08</v>
      </c>
      <c r="K116" s="49">
        <v>717.08</v>
      </c>
      <c r="L116" s="49">
        <v>717.08</v>
      </c>
      <c r="M116" s="49">
        <v>717.08</v>
      </c>
      <c r="N116" s="51">
        <v>717.08</v>
      </c>
      <c r="O116" s="51">
        <v>717.08</v>
      </c>
      <c r="P116" s="46">
        <f t="shared" si="1"/>
        <v>8169.839999999999</v>
      </c>
    </row>
    <row r="117" spans="1:16" ht="15.75">
      <c r="A117" s="47">
        <v>147</v>
      </c>
      <c r="B117" s="47">
        <v>114</v>
      </c>
      <c r="C117" s="48" t="s">
        <v>112</v>
      </c>
      <c r="D117" s="53">
        <v>303.04</v>
      </c>
      <c r="E117" s="53">
        <v>303.04</v>
      </c>
      <c r="F117" s="53">
        <v>303.04</v>
      </c>
      <c r="G117" s="50">
        <v>303.04</v>
      </c>
      <c r="H117" s="50">
        <v>303.04</v>
      </c>
      <c r="I117" s="49">
        <v>303.04</v>
      </c>
      <c r="J117" s="49">
        <v>337.14</v>
      </c>
      <c r="K117" s="49">
        <v>337.14</v>
      </c>
      <c r="L117" s="49">
        <v>337.14</v>
      </c>
      <c r="M117" s="49">
        <v>337.14</v>
      </c>
      <c r="N117" s="51">
        <v>337.14</v>
      </c>
      <c r="O117" s="51">
        <v>337.14</v>
      </c>
      <c r="P117" s="46">
        <f t="shared" si="1"/>
        <v>3841.0799999999995</v>
      </c>
    </row>
    <row r="118" spans="1:16" ht="15.75">
      <c r="A118" s="47">
        <v>148</v>
      </c>
      <c r="B118" s="47">
        <v>115</v>
      </c>
      <c r="C118" s="48" t="s">
        <v>113</v>
      </c>
      <c r="D118" s="53">
        <v>303.28</v>
      </c>
      <c r="E118" s="53">
        <v>303.28</v>
      </c>
      <c r="F118" s="53">
        <v>303.28</v>
      </c>
      <c r="G118" s="50">
        <v>303.28</v>
      </c>
      <c r="H118" s="50">
        <v>303.28</v>
      </c>
      <c r="I118" s="49">
        <v>303.28</v>
      </c>
      <c r="J118" s="49">
        <v>337.40000000000003</v>
      </c>
      <c r="K118" s="49">
        <v>337.40000000000003</v>
      </c>
      <c r="L118" s="49">
        <v>337.40000000000003</v>
      </c>
      <c r="M118" s="49">
        <v>337.40000000000003</v>
      </c>
      <c r="N118" s="51">
        <v>337.40000000000003</v>
      </c>
      <c r="O118" s="51">
        <v>337.40000000000003</v>
      </c>
      <c r="P118" s="46">
        <f t="shared" si="1"/>
        <v>3844.0800000000004</v>
      </c>
    </row>
    <row r="119" spans="1:241" s="5" customFormat="1" ht="15.75">
      <c r="A119" s="47">
        <v>149</v>
      </c>
      <c r="B119" s="52">
        <v>116</v>
      </c>
      <c r="C119" s="48" t="s">
        <v>114</v>
      </c>
      <c r="D119" s="53">
        <v>303.76</v>
      </c>
      <c r="E119" s="53">
        <v>303.76</v>
      </c>
      <c r="F119" s="53">
        <v>303.76</v>
      </c>
      <c r="G119" s="50">
        <v>303.76</v>
      </c>
      <c r="H119" s="50">
        <v>303.76</v>
      </c>
      <c r="I119" s="49">
        <v>303.76</v>
      </c>
      <c r="J119" s="49">
        <v>337.94</v>
      </c>
      <c r="K119" s="49">
        <v>337.94</v>
      </c>
      <c r="L119" s="49">
        <v>337.94</v>
      </c>
      <c r="M119" s="49">
        <v>337.94</v>
      </c>
      <c r="N119" s="51">
        <v>337.94</v>
      </c>
      <c r="O119" s="51">
        <v>337.94</v>
      </c>
      <c r="P119" s="46">
        <f t="shared" si="1"/>
        <v>3850.2000000000003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</row>
    <row r="120" spans="1:16" ht="15.75">
      <c r="A120" s="47">
        <v>150</v>
      </c>
      <c r="B120" s="47">
        <v>117</v>
      </c>
      <c r="C120" s="48" t="s">
        <v>115</v>
      </c>
      <c r="D120" s="53">
        <v>302.72</v>
      </c>
      <c r="E120" s="53">
        <v>302.72</v>
      </c>
      <c r="F120" s="53">
        <v>302.72</v>
      </c>
      <c r="G120" s="50">
        <v>302.72</v>
      </c>
      <c r="H120" s="50">
        <v>302.72</v>
      </c>
      <c r="I120" s="49">
        <v>302.72</v>
      </c>
      <c r="J120" s="49">
        <v>336.77</v>
      </c>
      <c r="K120" s="49">
        <v>336.77</v>
      </c>
      <c r="L120" s="49">
        <v>336.77</v>
      </c>
      <c r="M120" s="49">
        <v>313.28</v>
      </c>
      <c r="N120" s="51">
        <v>360.26</v>
      </c>
      <c r="O120" s="51">
        <v>336.77</v>
      </c>
      <c r="P120" s="46">
        <f t="shared" si="1"/>
        <v>3836.94</v>
      </c>
    </row>
    <row r="121" spans="1:16" ht="15.75">
      <c r="A121" s="47">
        <v>152</v>
      </c>
      <c r="B121" s="47">
        <v>118</v>
      </c>
      <c r="C121" s="48" t="s">
        <v>116</v>
      </c>
      <c r="D121" s="53">
        <v>7309.759999999999</v>
      </c>
      <c r="E121" s="53">
        <v>7309.759999999999</v>
      </c>
      <c r="F121" s="53">
        <v>7309.759999999999</v>
      </c>
      <c r="G121" s="50">
        <v>7309.759999999999</v>
      </c>
      <c r="H121" s="50">
        <v>7309.759999999999</v>
      </c>
      <c r="I121" s="49">
        <v>7309.759999999999</v>
      </c>
      <c r="J121" s="49">
        <v>8132.27</v>
      </c>
      <c r="K121" s="49">
        <v>8132.27</v>
      </c>
      <c r="L121" s="49">
        <v>8132.27</v>
      </c>
      <c r="M121" s="49">
        <v>8132.27</v>
      </c>
      <c r="N121" s="51">
        <v>8132.27</v>
      </c>
      <c r="O121" s="51">
        <v>8132.27</v>
      </c>
      <c r="P121" s="46">
        <f t="shared" si="1"/>
        <v>92652.18000000002</v>
      </c>
    </row>
    <row r="122" spans="1:16" ht="15.75">
      <c r="A122" s="47">
        <v>153</v>
      </c>
      <c r="B122" s="52">
        <v>119</v>
      </c>
      <c r="C122" s="48" t="s">
        <v>117</v>
      </c>
      <c r="D122" s="53">
        <v>3374</v>
      </c>
      <c r="E122" s="53">
        <v>3374</v>
      </c>
      <c r="F122" s="53">
        <v>3374</v>
      </c>
      <c r="G122" s="50">
        <v>3374</v>
      </c>
      <c r="H122" s="50">
        <v>3374</v>
      </c>
      <c r="I122" s="49">
        <v>3374</v>
      </c>
      <c r="J122" s="49">
        <v>3753.59</v>
      </c>
      <c r="K122" s="49">
        <v>3753.59</v>
      </c>
      <c r="L122" s="49">
        <v>3753.59</v>
      </c>
      <c r="M122" s="49">
        <v>3753.59</v>
      </c>
      <c r="N122" s="51">
        <v>3753.59</v>
      </c>
      <c r="O122" s="51">
        <v>3753.59</v>
      </c>
      <c r="P122" s="46">
        <f t="shared" si="1"/>
        <v>42765.53999999999</v>
      </c>
    </row>
    <row r="123" spans="1:241" s="4" customFormat="1" ht="15.75">
      <c r="A123" s="47">
        <v>154</v>
      </c>
      <c r="B123" s="47">
        <v>120</v>
      </c>
      <c r="C123" s="48" t="s">
        <v>118</v>
      </c>
      <c r="D123" s="53">
        <v>3319.68</v>
      </c>
      <c r="E123" s="53">
        <v>3319.68</v>
      </c>
      <c r="F123" s="53">
        <v>3319.68</v>
      </c>
      <c r="G123" s="50">
        <v>3319.68</v>
      </c>
      <c r="H123" s="50">
        <v>3319.68</v>
      </c>
      <c r="I123" s="49">
        <v>3319.68</v>
      </c>
      <c r="J123" s="49">
        <v>3693.1299999999997</v>
      </c>
      <c r="K123" s="49">
        <v>3693.1299999999997</v>
      </c>
      <c r="L123" s="49">
        <v>3693.1299999999997</v>
      </c>
      <c r="M123" s="49">
        <v>3693.1299999999997</v>
      </c>
      <c r="N123" s="51">
        <v>3693.1299999999997</v>
      </c>
      <c r="O123" s="51">
        <v>3693.1299999999997</v>
      </c>
      <c r="P123" s="46">
        <f t="shared" si="1"/>
        <v>42076.85999999999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</row>
    <row r="124" spans="1:16" ht="15.75">
      <c r="A124" s="47">
        <v>155</v>
      </c>
      <c r="B124" s="47">
        <v>121</v>
      </c>
      <c r="C124" s="48" t="s">
        <v>119</v>
      </c>
      <c r="D124" s="53">
        <v>3325.2799999999997</v>
      </c>
      <c r="E124" s="53">
        <v>3325.2799999999997</v>
      </c>
      <c r="F124" s="53">
        <v>3325.2799999999997</v>
      </c>
      <c r="G124" s="50">
        <v>3325.2799999999997</v>
      </c>
      <c r="H124" s="50">
        <v>3325.2799999999997</v>
      </c>
      <c r="I124" s="49">
        <v>3325.2799999999997</v>
      </c>
      <c r="J124" s="49">
        <v>3699.37</v>
      </c>
      <c r="K124" s="49">
        <v>3699.37</v>
      </c>
      <c r="L124" s="49">
        <v>3699.37</v>
      </c>
      <c r="M124" s="49">
        <v>3699.37</v>
      </c>
      <c r="N124" s="51">
        <v>3699.37</v>
      </c>
      <c r="O124" s="51">
        <v>3699.37</v>
      </c>
      <c r="P124" s="46">
        <f t="shared" si="1"/>
        <v>42147.9</v>
      </c>
    </row>
    <row r="125" spans="1:16" ht="15.75">
      <c r="A125" s="47">
        <v>156</v>
      </c>
      <c r="B125" s="52">
        <v>122</v>
      </c>
      <c r="C125" s="48" t="s">
        <v>120</v>
      </c>
      <c r="D125" s="53">
        <v>7550.929999999999</v>
      </c>
      <c r="E125" s="53">
        <v>7550.929999999999</v>
      </c>
      <c r="F125" s="53">
        <v>7550.929999999999</v>
      </c>
      <c r="G125" s="50">
        <v>7550.929999999999</v>
      </c>
      <c r="H125" s="50">
        <v>7550.929999999999</v>
      </c>
      <c r="I125" s="49">
        <v>7550.929999999999</v>
      </c>
      <c r="J125" s="49">
        <v>8400.42</v>
      </c>
      <c r="K125" s="49">
        <v>8400.42</v>
      </c>
      <c r="L125" s="49">
        <v>8400.42</v>
      </c>
      <c r="M125" s="49">
        <v>8400.41</v>
      </c>
      <c r="N125" s="51">
        <v>8400.41</v>
      </c>
      <c r="O125" s="51">
        <v>8400.41</v>
      </c>
      <c r="P125" s="46">
        <f t="shared" si="1"/>
        <v>95708.07</v>
      </c>
    </row>
    <row r="126" spans="1:16" ht="15.75">
      <c r="A126" s="47">
        <v>157</v>
      </c>
      <c r="B126" s="47">
        <v>123</v>
      </c>
      <c r="C126" s="48" t="s">
        <v>121</v>
      </c>
      <c r="D126" s="53"/>
      <c r="E126" s="53"/>
      <c r="F126" s="53"/>
      <c r="G126" s="50"/>
      <c r="H126" s="50"/>
      <c r="I126" s="49"/>
      <c r="J126" s="49"/>
      <c r="K126" s="49"/>
      <c r="L126" s="49"/>
      <c r="M126" s="49"/>
      <c r="N126" s="51"/>
      <c r="O126" s="51"/>
      <c r="P126" s="46">
        <f t="shared" si="1"/>
        <v>0</v>
      </c>
    </row>
    <row r="127" spans="1:16" ht="15.75">
      <c r="A127" s="47">
        <v>159</v>
      </c>
      <c r="B127" s="47">
        <v>124</v>
      </c>
      <c r="C127" s="48" t="s">
        <v>122</v>
      </c>
      <c r="D127" s="53"/>
      <c r="E127" s="53"/>
      <c r="F127" s="53"/>
      <c r="G127" s="50"/>
      <c r="H127" s="50"/>
      <c r="I127" s="49"/>
      <c r="J127" s="49"/>
      <c r="K127" s="49"/>
      <c r="L127" s="49"/>
      <c r="M127" s="49"/>
      <c r="N127" s="51"/>
      <c r="O127" s="51"/>
      <c r="P127" s="46">
        <f t="shared" si="1"/>
        <v>0</v>
      </c>
    </row>
    <row r="128" spans="1:16" ht="15.75">
      <c r="A128" s="47">
        <v>163</v>
      </c>
      <c r="B128" s="52">
        <v>125</v>
      </c>
      <c r="C128" s="48" t="s">
        <v>123</v>
      </c>
      <c r="D128" s="53">
        <v>176</v>
      </c>
      <c r="E128" s="53">
        <v>176</v>
      </c>
      <c r="F128" s="53">
        <v>176</v>
      </c>
      <c r="G128" s="50">
        <v>176</v>
      </c>
      <c r="H128" s="50">
        <v>176</v>
      </c>
      <c r="I128" s="49">
        <v>176</v>
      </c>
      <c r="J128" s="49">
        <v>195.8</v>
      </c>
      <c r="K128" s="49">
        <v>195.8</v>
      </c>
      <c r="L128" s="49">
        <v>195.8</v>
      </c>
      <c r="M128" s="49">
        <v>195.8</v>
      </c>
      <c r="N128" s="51">
        <v>195.8</v>
      </c>
      <c r="O128" s="51">
        <v>195.8</v>
      </c>
      <c r="P128" s="46">
        <f t="shared" si="1"/>
        <v>2230.7999999999997</v>
      </c>
    </row>
    <row r="129" spans="1:16" ht="15.75">
      <c r="A129" s="47">
        <v>514</v>
      </c>
      <c r="B129" s="47">
        <v>126</v>
      </c>
      <c r="C129" s="48" t="s">
        <v>358</v>
      </c>
      <c r="D129" s="49">
        <v>80.56</v>
      </c>
      <c r="E129" s="49">
        <v>80.56</v>
      </c>
      <c r="F129" s="49">
        <v>80.56</v>
      </c>
      <c r="G129" s="49">
        <v>80.56</v>
      </c>
      <c r="H129" s="50">
        <v>80.56</v>
      </c>
      <c r="I129" s="49">
        <v>80.56</v>
      </c>
      <c r="J129" s="49">
        <v>89.63</v>
      </c>
      <c r="K129" s="71">
        <v>89.63</v>
      </c>
      <c r="L129" s="49">
        <v>89.63</v>
      </c>
      <c r="M129" s="49">
        <v>89.63</v>
      </c>
      <c r="N129" s="51">
        <v>89.63</v>
      </c>
      <c r="O129" s="51">
        <v>89.63</v>
      </c>
      <c r="P129" s="46">
        <f t="shared" si="1"/>
        <v>1021.14</v>
      </c>
    </row>
    <row r="130" spans="1:16" ht="15.75">
      <c r="A130" s="47">
        <v>520</v>
      </c>
      <c r="B130" s="47">
        <v>127</v>
      </c>
      <c r="C130" s="48" t="s">
        <v>359</v>
      </c>
      <c r="D130" s="49">
        <v>102</v>
      </c>
      <c r="E130" s="49">
        <v>102</v>
      </c>
      <c r="F130" s="49">
        <v>102</v>
      </c>
      <c r="G130" s="50">
        <v>102</v>
      </c>
      <c r="H130" s="49">
        <v>102</v>
      </c>
      <c r="I130" s="49">
        <v>102</v>
      </c>
      <c r="J130" s="71">
        <v>113.47</v>
      </c>
      <c r="K130" s="49">
        <v>113.47</v>
      </c>
      <c r="L130" s="71">
        <v>113.47</v>
      </c>
      <c r="M130" s="49">
        <v>113.47</v>
      </c>
      <c r="N130" s="51">
        <v>113.47</v>
      </c>
      <c r="O130" s="51">
        <v>113.47</v>
      </c>
      <c r="P130" s="46">
        <f t="shared" si="1"/>
        <v>1292.8200000000002</v>
      </c>
    </row>
    <row r="131" spans="1:16" ht="15.75">
      <c r="A131" s="47">
        <v>525</v>
      </c>
      <c r="B131" s="52">
        <v>128</v>
      </c>
      <c r="C131" s="48" t="s">
        <v>404</v>
      </c>
      <c r="D131" s="49">
        <v>86.88</v>
      </c>
      <c r="E131" s="49">
        <v>86.88</v>
      </c>
      <c r="F131" s="49">
        <v>86.88</v>
      </c>
      <c r="G131" s="50">
        <v>86.88</v>
      </c>
      <c r="H131" s="49">
        <v>86.88</v>
      </c>
      <c r="I131" s="49">
        <v>86.88</v>
      </c>
      <c r="J131" s="49">
        <v>96.66</v>
      </c>
      <c r="K131" s="49">
        <v>96.66</v>
      </c>
      <c r="L131" s="49">
        <v>0</v>
      </c>
      <c r="M131" s="49">
        <v>0</v>
      </c>
      <c r="N131" s="51">
        <v>0</v>
      </c>
      <c r="O131" s="51"/>
      <c r="P131" s="46">
        <f t="shared" si="1"/>
        <v>714.5999999999999</v>
      </c>
    </row>
    <row r="132" spans="1:16" ht="15.75">
      <c r="A132" s="47">
        <v>538</v>
      </c>
      <c r="B132" s="47">
        <v>129</v>
      </c>
      <c r="C132" s="48" t="s">
        <v>405</v>
      </c>
      <c r="D132" s="49">
        <v>86.4</v>
      </c>
      <c r="E132" s="49">
        <v>86.4</v>
      </c>
      <c r="F132" s="49">
        <v>86.4</v>
      </c>
      <c r="G132" s="49">
        <v>86.4</v>
      </c>
      <c r="H132" s="50">
        <v>86.4</v>
      </c>
      <c r="I132" s="49">
        <v>86.4</v>
      </c>
      <c r="J132" s="49">
        <v>96.12</v>
      </c>
      <c r="K132" s="49">
        <v>96.12</v>
      </c>
      <c r="L132" s="49">
        <v>0</v>
      </c>
      <c r="M132" s="49">
        <v>0</v>
      </c>
      <c r="N132" s="51">
        <v>0</v>
      </c>
      <c r="O132" s="51"/>
      <c r="P132" s="46">
        <f aca="true" t="shared" si="2" ref="P132:P195">SUM(D132:O132)</f>
        <v>710.64</v>
      </c>
    </row>
    <row r="133" spans="1:241" s="5" customFormat="1" ht="15.75">
      <c r="A133" s="47">
        <v>544</v>
      </c>
      <c r="B133" s="47">
        <v>130</v>
      </c>
      <c r="C133" s="48" t="s">
        <v>360</v>
      </c>
      <c r="D133" s="49">
        <v>87.28</v>
      </c>
      <c r="E133" s="49">
        <v>87.28</v>
      </c>
      <c r="F133" s="49">
        <v>87.28</v>
      </c>
      <c r="G133" s="49">
        <v>87.28</v>
      </c>
      <c r="H133" s="50">
        <v>87.28</v>
      </c>
      <c r="I133" s="49">
        <v>87.28</v>
      </c>
      <c r="J133" s="49">
        <v>97.1</v>
      </c>
      <c r="K133" s="49">
        <v>97.1</v>
      </c>
      <c r="L133" s="49">
        <v>97.1</v>
      </c>
      <c r="M133" s="49">
        <v>97.1</v>
      </c>
      <c r="N133" s="51">
        <v>97.1</v>
      </c>
      <c r="O133" s="51">
        <v>97.1</v>
      </c>
      <c r="P133" s="46">
        <f t="shared" si="2"/>
        <v>1106.28</v>
      </c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</row>
    <row r="134" spans="1:16" ht="15.75">
      <c r="A134" s="47">
        <v>548</v>
      </c>
      <c r="B134" s="52">
        <v>131</v>
      </c>
      <c r="C134" s="48" t="s">
        <v>406</v>
      </c>
      <c r="D134" s="49">
        <v>87.68</v>
      </c>
      <c r="E134" s="49">
        <v>87.68</v>
      </c>
      <c r="F134" s="49">
        <v>87.68</v>
      </c>
      <c r="G134" s="49">
        <v>87.68</v>
      </c>
      <c r="H134" s="50">
        <v>87.68</v>
      </c>
      <c r="I134" s="49">
        <v>87.68</v>
      </c>
      <c r="J134" s="49">
        <v>97.54</v>
      </c>
      <c r="K134" s="49">
        <v>97.54</v>
      </c>
      <c r="L134" s="49">
        <v>0</v>
      </c>
      <c r="M134" s="49">
        <v>0</v>
      </c>
      <c r="N134" s="51">
        <v>0</v>
      </c>
      <c r="O134" s="51"/>
      <c r="P134" s="46">
        <f t="shared" si="2"/>
        <v>721.16</v>
      </c>
    </row>
    <row r="135" spans="1:16" ht="15.75">
      <c r="A135" s="47" t="e">
        <f>#REF!+1</f>
        <v>#REF!</v>
      </c>
      <c r="B135" s="47">
        <v>132</v>
      </c>
      <c r="C135" s="48" t="s">
        <v>407</v>
      </c>
      <c r="D135" s="49">
        <v>87.75999999999999</v>
      </c>
      <c r="E135" s="49">
        <v>87.75999999999999</v>
      </c>
      <c r="F135" s="49">
        <v>87.75999999999999</v>
      </c>
      <c r="G135" s="49">
        <v>87.75999999999999</v>
      </c>
      <c r="H135" s="50">
        <v>87.75999999999999</v>
      </c>
      <c r="I135" s="49">
        <v>87.75999999999999</v>
      </c>
      <c r="J135" s="49">
        <v>97.63</v>
      </c>
      <c r="K135" s="49">
        <v>97.63</v>
      </c>
      <c r="L135" s="49">
        <v>0</v>
      </c>
      <c r="M135" s="49">
        <v>0</v>
      </c>
      <c r="N135" s="51">
        <v>0</v>
      </c>
      <c r="O135" s="51"/>
      <c r="P135" s="46">
        <f t="shared" si="2"/>
        <v>721.8199999999999</v>
      </c>
    </row>
    <row r="136" spans="1:16" ht="15.75">
      <c r="A136" s="47" t="e">
        <f>#REF!+1</f>
        <v>#REF!</v>
      </c>
      <c r="B136" s="47">
        <v>133</v>
      </c>
      <c r="C136" s="48" t="s">
        <v>408</v>
      </c>
      <c r="D136" s="49">
        <v>86.48</v>
      </c>
      <c r="E136" s="49">
        <v>86.48</v>
      </c>
      <c r="F136" s="49">
        <v>86.48</v>
      </c>
      <c r="G136" s="50">
        <v>86.48</v>
      </c>
      <c r="H136" s="49">
        <v>86.48</v>
      </c>
      <c r="I136" s="49">
        <v>86.48</v>
      </c>
      <c r="J136" s="49">
        <v>96.21000000000001</v>
      </c>
      <c r="K136" s="49">
        <v>96.21000000000001</v>
      </c>
      <c r="L136" s="49">
        <v>0</v>
      </c>
      <c r="M136" s="49">
        <v>0</v>
      </c>
      <c r="N136" s="51">
        <v>0</v>
      </c>
      <c r="O136" s="51"/>
      <c r="P136" s="46">
        <f t="shared" si="2"/>
        <v>711.3000000000001</v>
      </c>
    </row>
    <row r="137" spans="1:16" ht="15.75">
      <c r="A137" s="47" t="e">
        <f>A136+1</f>
        <v>#REF!</v>
      </c>
      <c r="B137" s="52">
        <v>134</v>
      </c>
      <c r="C137" s="48" t="s">
        <v>409</v>
      </c>
      <c r="D137" s="49">
        <v>87.03999999999999</v>
      </c>
      <c r="E137" s="49">
        <v>87.03999999999999</v>
      </c>
      <c r="F137" s="49">
        <v>87.03999999999999</v>
      </c>
      <c r="G137" s="50">
        <v>87.03999999999999</v>
      </c>
      <c r="H137" s="49">
        <v>87.03999999999999</v>
      </c>
      <c r="I137" s="49">
        <v>87.03999999999999</v>
      </c>
      <c r="J137" s="49">
        <v>96.83</v>
      </c>
      <c r="K137" s="49">
        <v>96.83</v>
      </c>
      <c r="L137" s="49">
        <v>0</v>
      </c>
      <c r="M137" s="49">
        <v>0</v>
      </c>
      <c r="N137" s="51">
        <v>0</v>
      </c>
      <c r="O137" s="51"/>
      <c r="P137" s="46">
        <f t="shared" si="2"/>
        <v>715.9</v>
      </c>
    </row>
    <row r="138" spans="1:16" ht="15.75">
      <c r="A138" s="47" t="e">
        <f>#REF!+1</f>
        <v>#REF!</v>
      </c>
      <c r="B138" s="47">
        <v>135</v>
      </c>
      <c r="C138" s="48" t="s">
        <v>410</v>
      </c>
      <c r="D138" s="49">
        <v>51.6</v>
      </c>
      <c r="E138" s="49">
        <v>51.6</v>
      </c>
      <c r="F138" s="49">
        <v>51.6</v>
      </c>
      <c r="G138" s="49">
        <v>51.6</v>
      </c>
      <c r="H138" s="49">
        <v>51.6</v>
      </c>
      <c r="I138" s="49">
        <v>51.6</v>
      </c>
      <c r="J138" s="49">
        <v>57.41</v>
      </c>
      <c r="K138" s="49">
        <v>57.41</v>
      </c>
      <c r="L138" s="49">
        <v>0</v>
      </c>
      <c r="M138" s="49">
        <v>0</v>
      </c>
      <c r="N138" s="51">
        <v>0</v>
      </c>
      <c r="O138" s="51"/>
      <c r="P138" s="46">
        <f t="shared" si="2"/>
        <v>424.41999999999996</v>
      </c>
    </row>
    <row r="139" spans="1:16" ht="15.75">
      <c r="A139" s="47" t="e">
        <f>#REF!+1</f>
        <v>#REF!</v>
      </c>
      <c r="B139" s="47">
        <v>136</v>
      </c>
      <c r="C139" s="48" t="s">
        <v>361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51"/>
      <c r="O139" s="51"/>
      <c r="P139" s="46">
        <f t="shared" si="2"/>
        <v>0</v>
      </c>
    </row>
    <row r="140" spans="1:16" ht="15.75">
      <c r="A140" s="47" t="e">
        <f>#REF!+1</f>
        <v>#REF!</v>
      </c>
      <c r="B140" s="52">
        <v>137</v>
      </c>
      <c r="C140" s="48" t="s">
        <v>411</v>
      </c>
      <c r="D140" s="49">
        <v>86.80000000000001</v>
      </c>
      <c r="E140" s="49">
        <v>86.80000000000001</v>
      </c>
      <c r="F140" s="49">
        <v>86.80000000000001</v>
      </c>
      <c r="G140" s="49">
        <v>86.80000000000001</v>
      </c>
      <c r="H140" s="49">
        <v>86.80000000000001</v>
      </c>
      <c r="I140" s="49">
        <v>86.80000000000001</v>
      </c>
      <c r="J140" s="49">
        <v>96.57</v>
      </c>
      <c r="K140" s="49">
        <v>96.57</v>
      </c>
      <c r="L140" s="49">
        <v>0</v>
      </c>
      <c r="M140" s="49">
        <v>0</v>
      </c>
      <c r="N140" s="51">
        <v>0</v>
      </c>
      <c r="O140" s="51"/>
      <c r="P140" s="46">
        <f t="shared" si="2"/>
        <v>713.94</v>
      </c>
    </row>
    <row r="141" spans="1:16" ht="15.75">
      <c r="A141" s="47" t="e">
        <f>#REF!+1</f>
        <v>#REF!</v>
      </c>
      <c r="B141" s="47">
        <v>138</v>
      </c>
      <c r="C141" s="48" t="s">
        <v>412</v>
      </c>
      <c r="D141" s="49">
        <v>39.84</v>
      </c>
      <c r="E141" s="49">
        <v>39.84</v>
      </c>
      <c r="F141" s="49">
        <v>39.84</v>
      </c>
      <c r="G141" s="50">
        <v>39.84</v>
      </c>
      <c r="H141" s="49">
        <v>39.84</v>
      </c>
      <c r="I141" s="49">
        <v>79.6</v>
      </c>
      <c r="J141" s="49">
        <v>88.55</v>
      </c>
      <c r="K141" s="49">
        <v>88.55</v>
      </c>
      <c r="L141" s="49">
        <v>0</v>
      </c>
      <c r="M141" s="49">
        <v>0</v>
      </c>
      <c r="N141" s="51">
        <v>0</v>
      </c>
      <c r="O141" s="51"/>
      <c r="P141" s="46">
        <f t="shared" si="2"/>
        <v>455.90000000000003</v>
      </c>
    </row>
    <row r="142" spans="1:16" ht="15.75">
      <c r="A142" s="47" t="e">
        <f aca="true" t="shared" si="3" ref="A142:A147">A141+1</f>
        <v>#REF!</v>
      </c>
      <c r="B142" s="47">
        <v>139</v>
      </c>
      <c r="C142" s="48" t="s">
        <v>362</v>
      </c>
      <c r="D142" s="49">
        <v>76.08</v>
      </c>
      <c r="E142" s="49">
        <v>76.08</v>
      </c>
      <c r="F142" s="49">
        <v>76.08</v>
      </c>
      <c r="G142" s="50">
        <v>76.08</v>
      </c>
      <c r="H142" s="49">
        <v>76.08</v>
      </c>
      <c r="I142" s="49">
        <v>76.08</v>
      </c>
      <c r="J142" s="49">
        <v>84.64</v>
      </c>
      <c r="K142" s="49">
        <v>84.64</v>
      </c>
      <c r="L142" s="49">
        <v>84.64</v>
      </c>
      <c r="M142" s="49">
        <v>84.64</v>
      </c>
      <c r="N142" s="51">
        <v>84.64</v>
      </c>
      <c r="O142" s="51">
        <v>84.64</v>
      </c>
      <c r="P142" s="46">
        <f t="shared" si="2"/>
        <v>964.3199999999999</v>
      </c>
    </row>
    <row r="143" spans="1:241" s="4" customFormat="1" ht="15.75">
      <c r="A143" s="47" t="e">
        <f>#REF!+1</f>
        <v>#REF!</v>
      </c>
      <c r="B143" s="52">
        <v>140</v>
      </c>
      <c r="C143" s="48" t="s">
        <v>363</v>
      </c>
      <c r="D143" s="49">
        <v>85.36</v>
      </c>
      <c r="E143" s="49">
        <v>85.36</v>
      </c>
      <c r="F143" s="49">
        <v>85.36</v>
      </c>
      <c r="G143" s="50">
        <v>85.36</v>
      </c>
      <c r="H143" s="49">
        <v>85.36</v>
      </c>
      <c r="I143" s="49">
        <v>85.36</v>
      </c>
      <c r="J143" s="49">
        <v>94.97</v>
      </c>
      <c r="K143" s="49">
        <v>94.97</v>
      </c>
      <c r="L143" s="49">
        <v>94.97</v>
      </c>
      <c r="M143" s="49">
        <v>94.97</v>
      </c>
      <c r="N143" s="51">
        <v>94.97</v>
      </c>
      <c r="O143" s="51">
        <v>94.97</v>
      </c>
      <c r="P143" s="46">
        <f t="shared" si="2"/>
        <v>1081.98</v>
      </c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</row>
    <row r="144" spans="1:16" ht="15.75">
      <c r="A144" s="47" t="e">
        <f t="shared" si="3"/>
        <v>#REF!</v>
      </c>
      <c r="B144" s="47">
        <v>141</v>
      </c>
      <c r="C144" s="48" t="s">
        <v>413</v>
      </c>
      <c r="D144" s="49">
        <v>80.32</v>
      </c>
      <c r="E144" s="49">
        <v>-40.4</v>
      </c>
      <c r="F144" s="49">
        <v>0</v>
      </c>
      <c r="G144" s="50">
        <v>0</v>
      </c>
      <c r="H144" s="49"/>
      <c r="I144" s="49"/>
      <c r="J144" s="49"/>
      <c r="K144" s="49"/>
      <c r="L144" s="49"/>
      <c r="M144" s="49"/>
      <c r="N144" s="51"/>
      <c r="O144" s="51"/>
      <c r="P144" s="46">
        <f t="shared" si="2"/>
        <v>39.919999999999995</v>
      </c>
    </row>
    <row r="145" spans="1:16" ht="15.75">
      <c r="A145" s="47" t="e">
        <f t="shared" si="3"/>
        <v>#REF!</v>
      </c>
      <c r="B145" s="47">
        <v>142</v>
      </c>
      <c r="C145" s="48" t="s">
        <v>414</v>
      </c>
      <c r="D145" s="49">
        <v>43.68</v>
      </c>
      <c r="E145" s="49">
        <v>43.68</v>
      </c>
      <c r="F145" s="49">
        <v>43.68</v>
      </c>
      <c r="G145" s="50">
        <v>43.68</v>
      </c>
      <c r="H145" s="49">
        <v>43.68</v>
      </c>
      <c r="I145" s="49">
        <v>43.68</v>
      </c>
      <c r="J145" s="49">
        <v>48.59</v>
      </c>
      <c r="K145" s="49">
        <v>48.59</v>
      </c>
      <c r="L145" s="49">
        <v>0</v>
      </c>
      <c r="M145" s="49">
        <v>0</v>
      </c>
      <c r="N145" s="51">
        <v>0</v>
      </c>
      <c r="O145" s="51"/>
      <c r="P145" s="46">
        <f t="shared" si="2"/>
        <v>359.26</v>
      </c>
    </row>
    <row r="146" spans="1:16" ht="15.75">
      <c r="A146" s="47" t="e">
        <f t="shared" si="3"/>
        <v>#REF!</v>
      </c>
      <c r="B146" s="52">
        <v>143</v>
      </c>
      <c r="C146" s="48" t="s">
        <v>415</v>
      </c>
      <c r="D146" s="49">
        <v>80.47999999999999</v>
      </c>
      <c r="E146" s="49">
        <v>80.47999999999999</v>
      </c>
      <c r="F146" s="49">
        <v>80.47999999999999</v>
      </c>
      <c r="G146" s="50">
        <v>80.47999999999999</v>
      </c>
      <c r="H146" s="49">
        <v>80.47999999999999</v>
      </c>
      <c r="I146" s="49">
        <v>80.47999999999999</v>
      </c>
      <c r="J146" s="49">
        <v>89.53999999999999</v>
      </c>
      <c r="K146" s="49">
        <v>89.53999999999999</v>
      </c>
      <c r="L146" s="49">
        <v>0</v>
      </c>
      <c r="M146" s="49">
        <v>0</v>
      </c>
      <c r="N146" s="51">
        <v>0</v>
      </c>
      <c r="O146" s="51"/>
      <c r="P146" s="46">
        <f t="shared" si="2"/>
        <v>661.9599999999999</v>
      </c>
    </row>
    <row r="147" spans="1:16" ht="15.75">
      <c r="A147" s="47" t="e">
        <f t="shared" si="3"/>
        <v>#REF!</v>
      </c>
      <c r="B147" s="47">
        <v>144</v>
      </c>
      <c r="C147" s="48" t="s">
        <v>416</v>
      </c>
      <c r="D147" s="49">
        <v>79.84</v>
      </c>
      <c r="E147" s="49">
        <v>79.84</v>
      </c>
      <c r="F147" s="49">
        <v>79.84</v>
      </c>
      <c r="G147" s="50">
        <v>79.84</v>
      </c>
      <c r="H147" s="49">
        <v>79.84</v>
      </c>
      <c r="I147" s="49">
        <v>79.84</v>
      </c>
      <c r="J147" s="49">
        <v>88.82</v>
      </c>
      <c r="K147" s="49">
        <v>88.82</v>
      </c>
      <c r="L147" s="49">
        <v>0</v>
      </c>
      <c r="M147" s="49">
        <v>0</v>
      </c>
      <c r="N147" s="51">
        <v>0</v>
      </c>
      <c r="O147" s="51"/>
      <c r="P147" s="46">
        <f t="shared" si="2"/>
        <v>656.6800000000001</v>
      </c>
    </row>
    <row r="148" spans="1:16" ht="15.75">
      <c r="A148" s="47" t="e">
        <f>#REF!+1</f>
        <v>#REF!</v>
      </c>
      <c r="B148" s="47">
        <v>145</v>
      </c>
      <c r="C148" s="48" t="s">
        <v>417</v>
      </c>
      <c r="D148" s="49">
        <v>86.32</v>
      </c>
      <c r="E148" s="49">
        <v>86.32</v>
      </c>
      <c r="F148" s="49">
        <v>86.32</v>
      </c>
      <c r="G148" s="50">
        <v>86.32</v>
      </c>
      <c r="H148" s="49">
        <v>86.32</v>
      </c>
      <c r="I148" s="49">
        <v>86.32</v>
      </c>
      <c r="J148" s="49">
        <v>96.03</v>
      </c>
      <c r="K148" s="49">
        <v>96.03</v>
      </c>
      <c r="L148" s="49">
        <v>0</v>
      </c>
      <c r="M148" s="49">
        <v>0</v>
      </c>
      <c r="N148" s="51">
        <v>0</v>
      </c>
      <c r="O148" s="51"/>
      <c r="P148" s="46">
        <f t="shared" si="2"/>
        <v>709.9799999999999</v>
      </c>
    </row>
    <row r="149" spans="1:16" ht="15.75">
      <c r="A149" s="47" t="e">
        <f>#REF!+1</f>
        <v>#REF!</v>
      </c>
      <c r="B149" s="52">
        <v>146</v>
      </c>
      <c r="C149" s="48" t="s">
        <v>364</v>
      </c>
      <c r="D149" s="49">
        <v>80.56</v>
      </c>
      <c r="E149" s="49">
        <v>80.56</v>
      </c>
      <c r="F149" s="49">
        <v>80.56</v>
      </c>
      <c r="G149" s="49">
        <v>80.56</v>
      </c>
      <c r="H149" s="49">
        <v>80.56</v>
      </c>
      <c r="I149" s="49">
        <v>80.56</v>
      </c>
      <c r="J149" s="49">
        <v>89.62</v>
      </c>
      <c r="K149" s="49">
        <v>89.62</v>
      </c>
      <c r="L149" s="49">
        <v>89.62</v>
      </c>
      <c r="M149" s="49">
        <v>89.62</v>
      </c>
      <c r="N149" s="51">
        <v>89.62</v>
      </c>
      <c r="O149" s="51">
        <v>89.62</v>
      </c>
      <c r="P149" s="46">
        <f t="shared" si="2"/>
        <v>1021.08</v>
      </c>
    </row>
    <row r="150" spans="1:241" s="3" customFormat="1" ht="15.75">
      <c r="A150" s="47" t="e">
        <f>#REF!+1</f>
        <v>#REF!</v>
      </c>
      <c r="B150" s="47">
        <v>147</v>
      </c>
      <c r="C150" s="48" t="s">
        <v>418</v>
      </c>
      <c r="D150" s="49">
        <v>86.65</v>
      </c>
      <c r="E150" s="49">
        <v>86.65</v>
      </c>
      <c r="F150" s="49">
        <v>86.65</v>
      </c>
      <c r="G150" s="49">
        <v>86.65</v>
      </c>
      <c r="H150" s="49">
        <v>86.65</v>
      </c>
      <c r="I150" s="49">
        <v>86.65</v>
      </c>
      <c r="J150" s="49">
        <v>96.38</v>
      </c>
      <c r="K150" s="49">
        <v>96.38</v>
      </c>
      <c r="L150" s="49">
        <v>0</v>
      </c>
      <c r="M150" s="49">
        <v>0</v>
      </c>
      <c r="N150" s="51">
        <v>0</v>
      </c>
      <c r="O150" s="51"/>
      <c r="P150" s="46">
        <f t="shared" si="2"/>
        <v>712.66</v>
      </c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</row>
    <row r="151" spans="1:16" ht="15.75">
      <c r="A151" s="47" t="e">
        <f>#REF!+1</f>
        <v>#REF!</v>
      </c>
      <c r="B151" s="47">
        <v>148</v>
      </c>
      <c r="C151" s="48" t="s">
        <v>419</v>
      </c>
      <c r="D151" s="49">
        <v>86.64</v>
      </c>
      <c r="E151" s="49">
        <v>86.64</v>
      </c>
      <c r="F151" s="49">
        <v>86.64</v>
      </c>
      <c r="G151" s="49">
        <v>86.64</v>
      </c>
      <c r="H151" s="49">
        <v>86.64</v>
      </c>
      <c r="I151" s="49">
        <v>86.64</v>
      </c>
      <c r="J151" s="49">
        <v>96.38</v>
      </c>
      <c r="K151" s="49">
        <v>96.38</v>
      </c>
      <c r="L151" s="49">
        <v>0</v>
      </c>
      <c r="M151" s="49">
        <v>0</v>
      </c>
      <c r="N151" s="51">
        <v>0</v>
      </c>
      <c r="O151" s="51"/>
      <c r="P151" s="46">
        <f t="shared" si="2"/>
        <v>712.6</v>
      </c>
    </row>
    <row r="152" spans="1:16" ht="15.75">
      <c r="A152" s="47" t="e">
        <f>#REF!+1</f>
        <v>#REF!</v>
      </c>
      <c r="B152" s="52">
        <v>149</v>
      </c>
      <c r="C152" s="48" t="s">
        <v>420</v>
      </c>
      <c r="D152" s="49">
        <v>87.19999999999999</v>
      </c>
      <c r="E152" s="49">
        <v>87.19999999999999</v>
      </c>
      <c r="F152" s="49">
        <v>87.19999999999999</v>
      </c>
      <c r="G152" s="49">
        <v>87.19999999999999</v>
      </c>
      <c r="H152" s="49">
        <v>87.19999999999999</v>
      </c>
      <c r="I152" s="49">
        <v>87.19999999999999</v>
      </c>
      <c r="J152" s="49">
        <v>97.00999999999999</v>
      </c>
      <c r="K152" s="49">
        <v>97.00999999999999</v>
      </c>
      <c r="L152" s="49">
        <v>0</v>
      </c>
      <c r="M152" s="49">
        <v>0</v>
      </c>
      <c r="N152" s="51">
        <v>0</v>
      </c>
      <c r="O152" s="51"/>
      <c r="P152" s="46">
        <f t="shared" si="2"/>
        <v>717.2199999999999</v>
      </c>
    </row>
    <row r="153" spans="1:16" ht="15.75">
      <c r="A153" s="47" t="e">
        <f>#REF!+1</f>
        <v>#REF!</v>
      </c>
      <c r="B153" s="47">
        <v>150</v>
      </c>
      <c r="C153" s="48" t="s">
        <v>421</v>
      </c>
      <c r="D153" s="49">
        <v>87.92</v>
      </c>
      <c r="E153" s="49">
        <v>87.92</v>
      </c>
      <c r="F153" s="49">
        <v>87.92</v>
      </c>
      <c r="G153" s="50">
        <v>87.92</v>
      </c>
      <c r="H153" s="49">
        <v>87.92</v>
      </c>
      <c r="I153" s="49">
        <v>87.92</v>
      </c>
      <c r="J153" s="49">
        <v>97.81</v>
      </c>
      <c r="K153" s="49">
        <v>97.81</v>
      </c>
      <c r="L153" s="49">
        <v>0</v>
      </c>
      <c r="M153" s="49">
        <v>0</v>
      </c>
      <c r="N153" s="51">
        <v>0</v>
      </c>
      <c r="O153" s="51"/>
      <c r="P153" s="46">
        <f t="shared" si="2"/>
        <v>723.1399999999999</v>
      </c>
    </row>
    <row r="154" spans="1:16" ht="15.75">
      <c r="A154" s="47" t="e">
        <f>A153+1</f>
        <v>#REF!</v>
      </c>
      <c r="B154" s="47">
        <v>151</v>
      </c>
      <c r="C154" s="48" t="s">
        <v>422</v>
      </c>
      <c r="D154" s="49">
        <v>103.68</v>
      </c>
      <c r="E154" s="49">
        <v>103.68</v>
      </c>
      <c r="F154" s="49">
        <v>103.68</v>
      </c>
      <c r="G154" s="50">
        <v>103.68</v>
      </c>
      <c r="H154" s="49">
        <v>103.68</v>
      </c>
      <c r="I154" s="49">
        <v>103.68</v>
      </c>
      <c r="J154" s="49">
        <v>0</v>
      </c>
      <c r="K154" s="49">
        <v>115.34</v>
      </c>
      <c r="L154" s="49">
        <v>0</v>
      </c>
      <c r="M154" s="49">
        <v>0</v>
      </c>
      <c r="N154" s="51">
        <v>0</v>
      </c>
      <c r="O154" s="51"/>
      <c r="P154" s="46">
        <f t="shared" si="2"/>
        <v>737.4200000000002</v>
      </c>
    </row>
    <row r="155" spans="1:241" ht="15.75">
      <c r="A155" s="47" t="e">
        <f>#REF!+1</f>
        <v>#REF!</v>
      </c>
      <c r="B155" s="52">
        <v>152</v>
      </c>
      <c r="C155" s="61" t="s">
        <v>423</v>
      </c>
      <c r="D155" s="50">
        <v>102.72</v>
      </c>
      <c r="E155" s="50">
        <v>102.72</v>
      </c>
      <c r="F155" s="50">
        <v>102.72</v>
      </c>
      <c r="G155" s="50">
        <v>102.72</v>
      </c>
      <c r="H155" s="50">
        <v>102.72</v>
      </c>
      <c r="I155" s="50">
        <v>102.72</v>
      </c>
      <c r="J155" s="50">
        <v>114.28</v>
      </c>
      <c r="K155" s="50">
        <v>114.28</v>
      </c>
      <c r="L155" s="50">
        <v>0</v>
      </c>
      <c r="M155" s="50">
        <v>0</v>
      </c>
      <c r="N155" s="72">
        <v>0</v>
      </c>
      <c r="O155" s="72"/>
      <c r="P155" s="73">
        <f t="shared" si="2"/>
        <v>844.88</v>
      </c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</row>
    <row r="156" spans="1:16" ht="15.75">
      <c r="A156" s="47" t="e">
        <f>#REF!+1</f>
        <v>#REF!</v>
      </c>
      <c r="B156" s="47">
        <v>153</v>
      </c>
      <c r="C156" s="48" t="s">
        <v>424</v>
      </c>
      <c r="D156" s="49">
        <v>87.2</v>
      </c>
      <c r="E156" s="49">
        <v>87.2</v>
      </c>
      <c r="F156" s="49">
        <v>87.2</v>
      </c>
      <c r="G156" s="49">
        <v>87.2</v>
      </c>
      <c r="H156" s="49">
        <v>87.2</v>
      </c>
      <c r="I156" s="49">
        <v>87.2</v>
      </c>
      <c r="J156" s="49">
        <v>97.01</v>
      </c>
      <c r="K156" s="49">
        <v>97.01</v>
      </c>
      <c r="L156" s="49">
        <v>0</v>
      </c>
      <c r="M156" s="49">
        <v>0</v>
      </c>
      <c r="N156" s="51">
        <v>0</v>
      </c>
      <c r="O156" s="51"/>
      <c r="P156" s="46">
        <f t="shared" si="2"/>
        <v>717.22</v>
      </c>
    </row>
    <row r="157" spans="1:16" ht="15.75">
      <c r="A157" s="47" t="e">
        <f>#REF!+1</f>
        <v>#REF!</v>
      </c>
      <c r="B157" s="47">
        <v>154</v>
      </c>
      <c r="C157" s="48" t="s">
        <v>365</v>
      </c>
      <c r="D157" s="49">
        <v>102.88</v>
      </c>
      <c r="E157" s="49">
        <v>102.88</v>
      </c>
      <c r="F157" s="49">
        <v>102.88</v>
      </c>
      <c r="G157" s="50">
        <v>102.88</v>
      </c>
      <c r="H157" s="49">
        <v>102.88</v>
      </c>
      <c r="I157" s="49">
        <v>102.88</v>
      </c>
      <c r="J157" s="49">
        <v>114.45</v>
      </c>
      <c r="K157" s="49">
        <v>114.45</v>
      </c>
      <c r="L157" s="49">
        <v>114.45</v>
      </c>
      <c r="M157" s="49">
        <v>114.45</v>
      </c>
      <c r="N157" s="51">
        <v>114.45</v>
      </c>
      <c r="O157" s="51">
        <v>114.45</v>
      </c>
      <c r="P157" s="46">
        <f t="shared" si="2"/>
        <v>1303.9800000000002</v>
      </c>
    </row>
    <row r="158" spans="1:16" ht="15.75">
      <c r="A158" s="47" t="e">
        <f>#REF!+1</f>
        <v>#REF!</v>
      </c>
      <c r="B158" s="52">
        <v>155</v>
      </c>
      <c r="C158" s="48" t="s">
        <v>425</v>
      </c>
      <c r="D158" s="49">
        <v>88.16</v>
      </c>
      <c r="E158" s="49">
        <v>88.16</v>
      </c>
      <c r="F158" s="49">
        <v>88.16</v>
      </c>
      <c r="G158" s="49">
        <v>88.16</v>
      </c>
      <c r="H158" s="49">
        <v>88.16</v>
      </c>
      <c r="I158" s="49">
        <v>88.16</v>
      </c>
      <c r="J158" s="49">
        <v>98.08000000000001</v>
      </c>
      <c r="K158" s="49">
        <v>98.08000000000001</v>
      </c>
      <c r="L158" s="49">
        <v>0</v>
      </c>
      <c r="M158" s="49">
        <v>0</v>
      </c>
      <c r="N158" s="51">
        <v>0</v>
      </c>
      <c r="O158" s="51"/>
      <c r="P158" s="46">
        <f t="shared" si="2"/>
        <v>725.12</v>
      </c>
    </row>
    <row r="159" spans="1:16" ht="15.75">
      <c r="A159" s="47"/>
      <c r="B159" s="47">
        <v>156</v>
      </c>
      <c r="C159" s="48" t="s">
        <v>376</v>
      </c>
      <c r="D159" s="49">
        <v>42.93</v>
      </c>
      <c r="E159" s="49">
        <v>42.93</v>
      </c>
      <c r="F159" s="49">
        <v>42.93</v>
      </c>
      <c r="G159" s="49">
        <v>42.93</v>
      </c>
      <c r="H159" s="49">
        <v>42.93</v>
      </c>
      <c r="I159" s="49">
        <v>42.93</v>
      </c>
      <c r="J159" s="49">
        <v>47.76</v>
      </c>
      <c r="K159" s="49">
        <v>47.76</v>
      </c>
      <c r="L159" s="49">
        <v>47.76</v>
      </c>
      <c r="M159" s="49">
        <v>177.67</v>
      </c>
      <c r="N159" s="51">
        <v>61.59</v>
      </c>
      <c r="O159" s="51">
        <v>61.59</v>
      </c>
      <c r="P159" s="46"/>
    </row>
    <row r="160" spans="1:16" ht="15.75">
      <c r="A160" s="47">
        <v>165</v>
      </c>
      <c r="B160" s="47">
        <v>157</v>
      </c>
      <c r="C160" s="48" t="s">
        <v>124</v>
      </c>
      <c r="D160" s="53">
        <v>293.92</v>
      </c>
      <c r="E160" s="53">
        <v>293.92</v>
      </c>
      <c r="F160" s="53">
        <v>293.92</v>
      </c>
      <c r="G160" s="50">
        <v>293.92</v>
      </c>
      <c r="H160" s="50">
        <v>293.92</v>
      </c>
      <c r="I160" s="49">
        <v>293.92</v>
      </c>
      <c r="J160" s="49">
        <v>326.99</v>
      </c>
      <c r="K160" s="49">
        <v>326.99</v>
      </c>
      <c r="L160" s="49">
        <v>326.99</v>
      </c>
      <c r="M160" s="49">
        <v>326.99</v>
      </c>
      <c r="N160" s="51">
        <v>326.99</v>
      </c>
      <c r="O160" s="51">
        <v>326.99</v>
      </c>
      <c r="P160" s="46">
        <f t="shared" si="2"/>
        <v>3725.459999999999</v>
      </c>
    </row>
    <row r="161" spans="1:241" s="2" customFormat="1" ht="15.75">
      <c r="A161" s="47">
        <v>166</v>
      </c>
      <c r="B161" s="52">
        <v>158</v>
      </c>
      <c r="C161" s="48" t="s">
        <v>125</v>
      </c>
      <c r="D161" s="53">
        <v>156.08</v>
      </c>
      <c r="E161" s="53">
        <v>156.08</v>
      </c>
      <c r="F161" s="53">
        <v>156.08</v>
      </c>
      <c r="G161" s="50">
        <v>156.08</v>
      </c>
      <c r="H161" s="49">
        <v>156.08</v>
      </c>
      <c r="I161" s="49">
        <v>156.08</v>
      </c>
      <c r="J161" s="49">
        <v>173.64</v>
      </c>
      <c r="K161" s="49">
        <v>173.64</v>
      </c>
      <c r="L161" s="49">
        <v>173.64</v>
      </c>
      <c r="M161" s="49">
        <v>173.64</v>
      </c>
      <c r="N161" s="51">
        <v>173.64</v>
      </c>
      <c r="O161" s="51">
        <v>173.64</v>
      </c>
      <c r="P161" s="46">
        <f t="shared" si="2"/>
        <v>1978.3199999999997</v>
      </c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</row>
    <row r="162" spans="1:241" s="2" customFormat="1" ht="15.75">
      <c r="A162" s="47"/>
      <c r="B162" s="47">
        <v>159</v>
      </c>
      <c r="C162" s="48" t="s">
        <v>126</v>
      </c>
      <c r="D162" s="53">
        <v>19.12</v>
      </c>
      <c r="E162" s="53">
        <v>19.12</v>
      </c>
      <c r="F162" s="53">
        <v>83.44</v>
      </c>
      <c r="G162" s="50">
        <v>40.8</v>
      </c>
      <c r="H162" s="49">
        <v>40.8</v>
      </c>
      <c r="I162" s="49">
        <v>40.8</v>
      </c>
      <c r="J162" s="49">
        <v>45.39</v>
      </c>
      <c r="K162" s="49">
        <v>45.39</v>
      </c>
      <c r="L162" s="49">
        <v>103.15</v>
      </c>
      <c r="M162" s="49">
        <v>103.15</v>
      </c>
      <c r="N162" s="51">
        <v>72.19</v>
      </c>
      <c r="O162" s="51">
        <v>92.83</v>
      </c>
      <c r="P162" s="46">
        <f t="shared" si="2"/>
        <v>706.18</v>
      </c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</row>
    <row r="163" spans="1:241" s="2" customFormat="1" ht="15.75">
      <c r="A163" s="47">
        <v>171</v>
      </c>
      <c r="B163" s="47">
        <v>160</v>
      </c>
      <c r="C163" s="74" t="s">
        <v>128</v>
      </c>
      <c r="D163" s="75">
        <v>80.51</v>
      </c>
      <c r="E163" s="75">
        <v>80.51</v>
      </c>
      <c r="F163" s="75">
        <v>80.51</v>
      </c>
      <c r="G163" s="75">
        <v>80.51</v>
      </c>
      <c r="H163" s="75">
        <v>80.51</v>
      </c>
      <c r="I163" s="75">
        <v>80.51</v>
      </c>
      <c r="J163" s="75">
        <v>89.57</v>
      </c>
      <c r="K163" s="75">
        <v>89.57</v>
      </c>
      <c r="L163" s="75">
        <v>89.57</v>
      </c>
      <c r="M163" s="75">
        <v>89.57</v>
      </c>
      <c r="N163" s="76">
        <v>89.57</v>
      </c>
      <c r="O163" s="76">
        <v>89.57</v>
      </c>
      <c r="P163" s="77">
        <f t="shared" si="2"/>
        <v>1020.4799999999998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</row>
    <row r="164" spans="1:241" s="2" customFormat="1" ht="15.75">
      <c r="A164" s="47">
        <v>170</v>
      </c>
      <c r="B164" s="52">
        <v>161</v>
      </c>
      <c r="C164" s="48" t="s">
        <v>127</v>
      </c>
      <c r="D164" s="53">
        <v>225.9</v>
      </c>
      <c r="E164" s="53">
        <v>242.44</v>
      </c>
      <c r="F164" s="53">
        <v>242.44</v>
      </c>
      <c r="G164" s="53">
        <v>242.44</v>
      </c>
      <c r="H164" s="50">
        <v>242.44</v>
      </c>
      <c r="I164" s="49">
        <v>242.44</v>
      </c>
      <c r="J164" s="49">
        <v>269.72</v>
      </c>
      <c r="K164" s="49">
        <v>269.72</v>
      </c>
      <c r="L164" s="49">
        <v>269.72</v>
      </c>
      <c r="M164" s="49">
        <v>269.72</v>
      </c>
      <c r="N164" s="51">
        <v>269.72</v>
      </c>
      <c r="O164" s="51">
        <v>269.72</v>
      </c>
      <c r="P164" s="46">
        <f t="shared" si="2"/>
        <v>3056.420000000001</v>
      </c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</row>
    <row r="165" spans="1:241" s="2" customFormat="1" ht="15.75">
      <c r="A165" s="47">
        <v>172</v>
      </c>
      <c r="B165" s="47">
        <v>162</v>
      </c>
      <c r="C165" s="48" t="s">
        <v>129</v>
      </c>
      <c r="D165" s="53">
        <v>8492.16</v>
      </c>
      <c r="E165" s="53">
        <v>8492.16</v>
      </c>
      <c r="F165" s="53">
        <v>8492.16</v>
      </c>
      <c r="G165" s="53">
        <v>8492.16</v>
      </c>
      <c r="H165" s="50">
        <v>8492.16</v>
      </c>
      <c r="I165" s="49">
        <v>8492.16</v>
      </c>
      <c r="J165" s="49">
        <v>9447.64</v>
      </c>
      <c r="K165" s="49">
        <v>9447.64</v>
      </c>
      <c r="L165" s="49">
        <v>9447.64</v>
      </c>
      <c r="M165" s="49">
        <v>9447.64</v>
      </c>
      <c r="N165" s="51">
        <v>9447.64</v>
      </c>
      <c r="O165" s="51">
        <v>9447.64</v>
      </c>
      <c r="P165" s="46">
        <f t="shared" si="2"/>
        <v>107638.8</v>
      </c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</row>
    <row r="166" spans="1:16" ht="15.75">
      <c r="A166" s="47">
        <v>173</v>
      </c>
      <c r="B166" s="47">
        <v>163</v>
      </c>
      <c r="C166" s="48" t="s">
        <v>130</v>
      </c>
      <c r="D166" s="53">
        <v>1574.42</v>
      </c>
      <c r="E166" s="53">
        <v>1574.42</v>
      </c>
      <c r="F166" s="53">
        <v>1574.42</v>
      </c>
      <c r="G166" s="50">
        <v>1574.42</v>
      </c>
      <c r="H166" s="50">
        <v>1574.42</v>
      </c>
      <c r="I166" s="49">
        <v>1574.42</v>
      </c>
      <c r="J166" s="49">
        <v>1751.53</v>
      </c>
      <c r="K166" s="49">
        <v>1751.53</v>
      </c>
      <c r="L166" s="49">
        <v>1751.53</v>
      </c>
      <c r="M166" s="49">
        <v>1751.53</v>
      </c>
      <c r="N166" s="51">
        <v>1751.53</v>
      </c>
      <c r="O166" s="51">
        <v>1751.53</v>
      </c>
      <c r="P166" s="46">
        <f t="shared" si="2"/>
        <v>19955.7</v>
      </c>
    </row>
    <row r="167" spans="1:16" ht="15.75">
      <c r="A167" s="47">
        <v>174</v>
      </c>
      <c r="B167" s="52">
        <v>164</v>
      </c>
      <c r="C167" s="48" t="s">
        <v>131</v>
      </c>
      <c r="D167" s="53">
        <v>764.27</v>
      </c>
      <c r="E167" s="53">
        <v>764.27</v>
      </c>
      <c r="F167" s="53">
        <v>764.27</v>
      </c>
      <c r="G167" s="50">
        <v>764.27</v>
      </c>
      <c r="H167" s="50">
        <v>764.27</v>
      </c>
      <c r="I167" s="49">
        <v>764.27</v>
      </c>
      <c r="J167" s="49">
        <v>850.26</v>
      </c>
      <c r="K167" s="49">
        <v>850.26</v>
      </c>
      <c r="L167" s="49">
        <v>850.26</v>
      </c>
      <c r="M167" s="49">
        <v>850.26</v>
      </c>
      <c r="N167" s="51">
        <v>850.26</v>
      </c>
      <c r="O167" s="51">
        <v>850.26</v>
      </c>
      <c r="P167" s="46">
        <f t="shared" si="2"/>
        <v>9687.18</v>
      </c>
    </row>
    <row r="168" spans="1:16" ht="15.75">
      <c r="A168" s="47">
        <v>175</v>
      </c>
      <c r="B168" s="47">
        <v>165</v>
      </c>
      <c r="C168" s="48" t="s">
        <v>132</v>
      </c>
      <c r="D168" s="53">
        <v>762.1600000000001</v>
      </c>
      <c r="E168" s="53">
        <v>762.1600000000001</v>
      </c>
      <c r="F168" s="53">
        <v>762.1600000000001</v>
      </c>
      <c r="G168" s="50">
        <v>762.1600000000001</v>
      </c>
      <c r="H168" s="50">
        <v>762.1600000000001</v>
      </c>
      <c r="I168" s="49">
        <v>762.1600000000001</v>
      </c>
      <c r="J168" s="49">
        <v>847.9200000000001</v>
      </c>
      <c r="K168" s="49">
        <v>847.9200000000001</v>
      </c>
      <c r="L168" s="49">
        <v>847.9200000000001</v>
      </c>
      <c r="M168" s="49">
        <v>847.9200000000001</v>
      </c>
      <c r="N168" s="51">
        <v>847.9200000000001</v>
      </c>
      <c r="O168" s="51">
        <v>847.9200000000001</v>
      </c>
      <c r="P168" s="46">
        <f t="shared" si="2"/>
        <v>9660.480000000001</v>
      </c>
    </row>
    <row r="169" spans="1:16" ht="15.75">
      <c r="A169" s="47">
        <v>176</v>
      </c>
      <c r="B169" s="47">
        <v>166</v>
      </c>
      <c r="C169" s="48" t="s">
        <v>133</v>
      </c>
      <c r="D169" s="53">
        <v>2053.19</v>
      </c>
      <c r="E169" s="53">
        <v>2053.19</v>
      </c>
      <c r="F169" s="53">
        <v>2053.19</v>
      </c>
      <c r="G169" s="50">
        <v>2053.19</v>
      </c>
      <c r="H169" s="50">
        <v>2053.19</v>
      </c>
      <c r="I169" s="49">
        <v>2053.19</v>
      </c>
      <c r="J169" s="49">
        <v>2284.2200000000003</v>
      </c>
      <c r="K169" s="49">
        <v>2284.2200000000003</v>
      </c>
      <c r="L169" s="49">
        <v>2284.2200000000003</v>
      </c>
      <c r="M169" s="49">
        <v>2284.2200000000003</v>
      </c>
      <c r="N169" s="51">
        <v>2284.2200000000003</v>
      </c>
      <c r="O169" s="51">
        <v>2284.2200000000003</v>
      </c>
      <c r="P169" s="46">
        <f t="shared" si="2"/>
        <v>26024.460000000006</v>
      </c>
    </row>
    <row r="170" spans="1:16" ht="15.75">
      <c r="A170" s="47">
        <v>177</v>
      </c>
      <c r="B170" s="52">
        <v>167</v>
      </c>
      <c r="C170" s="48" t="s">
        <v>134</v>
      </c>
      <c r="D170" s="53">
        <v>2043.04</v>
      </c>
      <c r="E170" s="53">
        <v>2043.04</v>
      </c>
      <c r="F170" s="53">
        <v>2043.04</v>
      </c>
      <c r="G170" s="50">
        <v>2043.04</v>
      </c>
      <c r="H170" s="50">
        <v>2043.04</v>
      </c>
      <c r="I170" s="49">
        <v>2043.04</v>
      </c>
      <c r="J170" s="49">
        <v>2272.89</v>
      </c>
      <c r="K170" s="49">
        <v>2272.8900000000003</v>
      </c>
      <c r="L170" s="49">
        <v>2272.8900000000003</v>
      </c>
      <c r="M170" s="49">
        <v>2272.89</v>
      </c>
      <c r="N170" s="51">
        <v>2272.89</v>
      </c>
      <c r="O170" s="51">
        <v>2272.89</v>
      </c>
      <c r="P170" s="46">
        <f t="shared" si="2"/>
        <v>25895.579999999998</v>
      </c>
    </row>
    <row r="171" spans="1:16" ht="15.75">
      <c r="A171" s="47">
        <v>178</v>
      </c>
      <c r="B171" s="47">
        <v>168</v>
      </c>
      <c r="C171" s="48" t="s">
        <v>135</v>
      </c>
      <c r="D171" s="53">
        <v>1571.5</v>
      </c>
      <c r="E171" s="53">
        <v>1571.5</v>
      </c>
      <c r="F171" s="53">
        <v>1571.5</v>
      </c>
      <c r="G171" s="50">
        <v>1571.5</v>
      </c>
      <c r="H171" s="50">
        <v>1571.5</v>
      </c>
      <c r="I171" s="49">
        <v>1571.5</v>
      </c>
      <c r="J171" s="49">
        <v>1748.3</v>
      </c>
      <c r="K171" s="49">
        <v>1748.3</v>
      </c>
      <c r="L171" s="49">
        <v>1748.3</v>
      </c>
      <c r="M171" s="49">
        <v>1748.3</v>
      </c>
      <c r="N171" s="51">
        <v>1748.3</v>
      </c>
      <c r="O171" s="51">
        <v>1748.3</v>
      </c>
      <c r="P171" s="46">
        <f t="shared" si="2"/>
        <v>19918.799999999996</v>
      </c>
    </row>
    <row r="172" spans="1:16" ht="15.75">
      <c r="A172" s="47">
        <v>179</v>
      </c>
      <c r="B172" s="47">
        <v>169</v>
      </c>
      <c r="C172" s="48" t="s">
        <v>136</v>
      </c>
      <c r="D172" s="53">
        <v>1605.49</v>
      </c>
      <c r="E172" s="53">
        <v>1605.49</v>
      </c>
      <c r="F172" s="53">
        <v>1605.49</v>
      </c>
      <c r="G172" s="50">
        <v>1605.49</v>
      </c>
      <c r="H172" s="50">
        <v>1605.49</v>
      </c>
      <c r="I172" s="49">
        <v>1605.49</v>
      </c>
      <c r="J172" s="49">
        <v>1786.09</v>
      </c>
      <c r="K172" s="49">
        <v>1786.09</v>
      </c>
      <c r="L172" s="49">
        <v>1786.09</v>
      </c>
      <c r="M172" s="49">
        <v>1786.09</v>
      </c>
      <c r="N172" s="51">
        <v>1786.09</v>
      </c>
      <c r="O172" s="51">
        <v>1786.09</v>
      </c>
      <c r="P172" s="46">
        <f t="shared" si="2"/>
        <v>20349.48</v>
      </c>
    </row>
    <row r="173" spans="1:16" ht="15.75">
      <c r="A173" s="47">
        <v>180</v>
      </c>
      <c r="B173" s="52">
        <v>170</v>
      </c>
      <c r="C173" s="48" t="s">
        <v>137</v>
      </c>
      <c r="D173" s="53">
        <v>1576.27</v>
      </c>
      <c r="E173" s="53">
        <v>1576.27</v>
      </c>
      <c r="F173" s="53">
        <v>1576.27</v>
      </c>
      <c r="G173" s="50">
        <v>1576.27</v>
      </c>
      <c r="H173" s="50">
        <v>1576.27</v>
      </c>
      <c r="I173" s="49">
        <v>1576.27</v>
      </c>
      <c r="J173" s="49">
        <v>1753.6399999999999</v>
      </c>
      <c r="K173" s="49">
        <v>1753.6399999999999</v>
      </c>
      <c r="L173" s="49">
        <v>1753.6399999999999</v>
      </c>
      <c r="M173" s="49">
        <v>1753.6399999999999</v>
      </c>
      <c r="N173" s="51">
        <v>1753.6399999999999</v>
      </c>
      <c r="O173" s="51">
        <v>1753.6399999999999</v>
      </c>
      <c r="P173" s="46">
        <f t="shared" si="2"/>
        <v>19979.46</v>
      </c>
    </row>
    <row r="174" spans="1:16" ht="15.75">
      <c r="A174" s="47">
        <v>181</v>
      </c>
      <c r="B174" s="47">
        <v>171</v>
      </c>
      <c r="C174" s="48" t="s">
        <v>138</v>
      </c>
      <c r="D174" s="53">
        <v>1589.98</v>
      </c>
      <c r="E174" s="53">
        <v>1589.98</v>
      </c>
      <c r="F174" s="53">
        <v>1589.98</v>
      </c>
      <c r="G174" s="50">
        <v>1589.98</v>
      </c>
      <c r="H174" s="50">
        <v>1589.98</v>
      </c>
      <c r="I174" s="49">
        <v>1589.98</v>
      </c>
      <c r="J174" s="49">
        <v>1768.8400000000001</v>
      </c>
      <c r="K174" s="49">
        <v>1768.8400000000001</v>
      </c>
      <c r="L174" s="49">
        <v>1768.8400000000001</v>
      </c>
      <c r="M174" s="49">
        <v>1768.8400000000001</v>
      </c>
      <c r="N174" s="51">
        <v>1768.8400000000001</v>
      </c>
      <c r="O174" s="51">
        <v>1768.8400000000001</v>
      </c>
      <c r="P174" s="46">
        <f t="shared" si="2"/>
        <v>20152.92</v>
      </c>
    </row>
    <row r="175" spans="1:16" ht="15.75">
      <c r="A175" s="47">
        <v>182</v>
      </c>
      <c r="B175" s="47">
        <v>172</v>
      </c>
      <c r="C175" s="48" t="s">
        <v>139</v>
      </c>
      <c r="D175" s="53">
        <v>7793.280000000001</v>
      </c>
      <c r="E175" s="53">
        <v>7793.280000000001</v>
      </c>
      <c r="F175" s="53">
        <v>7793.280000000001</v>
      </c>
      <c r="G175" s="50">
        <v>7793.280000000001</v>
      </c>
      <c r="H175" s="50">
        <v>7793.280000000001</v>
      </c>
      <c r="I175" s="49">
        <v>7793.280000000001</v>
      </c>
      <c r="J175" s="49">
        <v>8670.06</v>
      </c>
      <c r="K175" s="49">
        <v>8670.06</v>
      </c>
      <c r="L175" s="49">
        <v>8670.06</v>
      </c>
      <c r="M175" s="49">
        <v>8670.06</v>
      </c>
      <c r="N175" s="51">
        <v>8670.06</v>
      </c>
      <c r="O175" s="51">
        <v>8670.06</v>
      </c>
      <c r="P175" s="46">
        <f t="shared" si="2"/>
        <v>98780.04</v>
      </c>
    </row>
    <row r="176" spans="1:16" ht="15.75">
      <c r="A176" s="47">
        <v>183</v>
      </c>
      <c r="B176" s="52">
        <v>173</v>
      </c>
      <c r="C176" s="48" t="s">
        <v>140</v>
      </c>
      <c r="D176" s="53">
        <v>510.88</v>
      </c>
      <c r="E176" s="53">
        <v>510.88</v>
      </c>
      <c r="F176" s="53">
        <v>510.88</v>
      </c>
      <c r="G176" s="50">
        <v>510.88</v>
      </c>
      <c r="H176" s="50">
        <v>510.88</v>
      </c>
      <c r="I176" s="49">
        <v>510.88</v>
      </c>
      <c r="J176" s="49">
        <v>568.35</v>
      </c>
      <c r="K176" s="49">
        <v>568.35</v>
      </c>
      <c r="L176" s="49">
        <v>568.35</v>
      </c>
      <c r="M176" s="49">
        <v>568.35</v>
      </c>
      <c r="N176" s="51">
        <v>568.35</v>
      </c>
      <c r="O176" s="51">
        <v>568.35</v>
      </c>
      <c r="P176" s="46">
        <f t="shared" si="2"/>
        <v>6475.380000000002</v>
      </c>
    </row>
    <row r="177" spans="1:16" ht="15.75">
      <c r="A177" s="47">
        <v>186</v>
      </c>
      <c r="B177" s="47">
        <v>174</v>
      </c>
      <c r="C177" s="48" t="s">
        <v>141</v>
      </c>
      <c r="D177" s="53">
        <v>1191.28</v>
      </c>
      <c r="E177" s="53">
        <v>1191.28</v>
      </c>
      <c r="F177" s="53">
        <v>1235.1200000000001</v>
      </c>
      <c r="G177" s="50">
        <v>1235.1200000000001</v>
      </c>
      <c r="H177" s="50">
        <v>1235.1200000000001</v>
      </c>
      <c r="I177" s="49">
        <v>1235.1200000000001</v>
      </c>
      <c r="J177" s="49">
        <v>1374.0900000000001</v>
      </c>
      <c r="K177" s="49">
        <v>1374.0900000000001</v>
      </c>
      <c r="L177" s="49">
        <v>1374.0900000000001</v>
      </c>
      <c r="M177" s="49">
        <v>1374.0900000000001</v>
      </c>
      <c r="N177" s="51">
        <v>1374.0900000000001</v>
      </c>
      <c r="O177" s="51">
        <v>1374.0900000000001</v>
      </c>
      <c r="P177" s="46">
        <f t="shared" si="2"/>
        <v>15567.580000000002</v>
      </c>
    </row>
    <row r="178" spans="1:16" ht="15.75">
      <c r="A178" s="47">
        <v>187</v>
      </c>
      <c r="B178" s="47">
        <v>175</v>
      </c>
      <c r="C178" s="48" t="s">
        <v>142</v>
      </c>
      <c r="D178" s="53">
        <v>1245.52</v>
      </c>
      <c r="E178" s="53">
        <v>1245.52</v>
      </c>
      <c r="F178" s="53">
        <v>1245.52</v>
      </c>
      <c r="G178" s="50">
        <v>1245.52</v>
      </c>
      <c r="H178" s="50">
        <v>1245.52</v>
      </c>
      <c r="I178" s="49">
        <v>1245.52</v>
      </c>
      <c r="J178" s="49">
        <v>1385.65</v>
      </c>
      <c r="K178" s="49">
        <v>1385.65</v>
      </c>
      <c r="L178" s="49">
        <v>1385.65</v>
      </c>
      <c r="M178" s="49">
        <v>1385.65</v>
      </c>
      <c r="N178" s="51">
        <v>1385.65</v>
      </c>
      <c r="O178" s="51">
        <v>1385.65</v>
      </c>
      <c r="P178" s="46">
        <f t="shared" si="2"/>
        <v>15787.019999999999</v>
      </c>
    </row>
    <row r="179" spans="1:16" ht="15.75">
      <c r="A179" s="47">
        <v>188</v>
      </c>
      <c r="B179" s="52">
        <v>176</v>
      </c>
      <c r="C179" s="48" t="s">
        <v>143</v>
      </c>
      <c r="D179" s="53">
        <v>1225.92</v>
      </c>
      <c r="E179" s="53">
        <v>1225.92</v>
      </c>
      <c r="F179" s="53">
        <v>1225.92</v>
      </c>
      <c r="G179" s="50">
        <v>1225.92</v>
      </c>
      <c r="H179" s="50">
        <v>1225.92</v>
      </c>
      <c r="I179" s="49">
        <v>1225.92</v>
      </c>
      <c r="J179" s="49">
        <v>1363.85</v>
      </c>
      <c r="K179" s="49">
        <v>1363.85</v>
      </c>
      <c r="L179" s="49">
        <v>1363.85</v>
      </c>
      <c r="M179" s="49">
        <v>1363.85</v>
      </c>
      <c r="N179" s="51">
        <v>1363.85</v>
      </c>
      <c r="O179" s="51">
        <v>1363.85</v>
      </c>
      <c r="P179" s="46">
        <f t="shared" si="2"/>
        <v>15538.620000000003</v>
      </c>
    </row>
    <row r="180" spans="1:16" ht="15.75">
      <c r="A180" s="47">
        <v>189</v>
      </c>
      <c r="B180" s="47">
        <v>177</v>
      </c>
      <c r="C180" s="48" t="s">
        <v>144</v>
      </c>
      <c r="D180" s="53">
        <v>498.8</v>
      </c>
      <c r="E180" s="53">
        <v>498.8</v>
      </c>
      <c r="F180" s="53">
        <v>498.8</v>
      </c>
      <c r="G180" s="50">
        <v>498.8</v>
      </c>
      <c r="H180" s="50">
        <v>498.8</v>
      </c>
      <c r="I180" s="49">
        <v>498.8</v>
      </c>
      <c r="J180" s="49">
        <v>554.89</v>
      </c>
      <c r="K180" s="49">
        <v>554.89</v>
      </c>
      <c r="L180" s="49">
        <v>554.89</v>
      </c>
      <c r="M180" s="49">
        <v>554.89</v>
      </c>
      <c r="N180" s="51">
        <v>554.89</v>
      </c>
      <c r="O180" s="51">
        <v>554.89</v>
      </c>
      <c r="P180" s="46">
        <f t="shared" si="2"/>
        <v>6322.140000000001</v>
      </c>
    </row>
    <row r="181" spans="1:16" ht="15.75">
      <c r="A181" s="47">
        <v>190</v>
      </c>
      <c r="B181" s="47">
        <v>178</v>
      </c>
      <c r="C181" s="48" t="s">
        <v>145</v>
      </c>
      <c r="D181" s="53">
        <v>499.36</v>
      </c>
      <c r="E181" s="53">
        <v>499.36</v>
      </c>
      <c r="F181" s="53">
        <v>499.36</v>
      </c>
      <c r="G181" s="50">
        <v>499.36</v>
      </c>
      <c r="H181" s="50">
        <v>499.36</v>
      </c>
      <c r="I181" s="49">
        <v>499.36</v>
      </c>
      <c r="J181" s="49">
        <v>555.55</v>
      </c>
      <c r="K181" s="71">
        <v>555.55</v>
      </c>
      <c r="L181" s="49">
        <v>555.55</v>
      </c>
      <c r="M181" s="49">
        <v>555.55</v>
      </c>
      <c r="N181" s="51">
        <v>555.55</v>
      </c>
      <c r="O181" s="51">
        <v>555.55</v>
      </c>
      <c r="P181" s="46">
        <f t="shared" si="2"/>
        <v>6329.460000000001</v>
      </c>
    </row>
    <row r="182" spans="1:16" ht="15.75">
      <c r="A182" s="47">
        <v>191</v>
      </c>
      <c r="B182" s="52">
        <v>179</v>
      </c>
      <c r="C182" s="48" t="s">
        <v>146</v>
      </c>
      <c r="D182" s="53">
        <v>499.03999999999996</v>
      </c>
      <c r="E182" s="53">
        <v>499.03999999999996</v>
      </c>
      <c r="F182" s="53">
        <v>499.03999999999996</v>
      </c>
      <c r="G182" s="50">
        <v>499.03999999999996</v>
      </c>
      <c r="H182" s="50">
        <v>499.03999999999996</v>
      </c>
      <c r="I182" s="49">
        <v>499.03999999999996</v>
      </c>
      <c r="J182" s="49">
        <v>555.19</v>
      </c>
      <c r="K182" s="49">
        <v>555.19</v>
      </c>
      <c r="L182" s="49">
        <v>555.19</v>
      </c>
      <c r="M182" s="49">
        <v>555.19</v>
      </c>
      <c r="N182" s="51">
        <v>555.19</v>
      </c>
      <c r="O182" s="51">
        <v>555.19</v>
      </c>
      <c r="P182" s="46">
        <f t="shared" si="2"/>
        <v>6325.380000000001</v>
      </c>
    </row>
    <row r="183" spans="1:16" ht="15.75">
      <c r="A183" s="47">
        <v>192</v>
      </c>
      <c r="B183" s="47">
        <v>180</v>
      </c>
      <c r="C183" s="48" t="s">
        <v>147</v>
      </c>
      <c r="D183" s="53">
        <v>503.44</v>
      </c>
      <c r="E183" s="53">
        <v>503.44</v>
      </c>
      <c r="F183" s="53">
        <v>503.44</v>
      </c>
      <c r="G183" s="50">
        <v>503.44</v>
      </c>
      <c r="H183" s="50">
        <v>503.44</v>
      </c>
      <c r="I183" s="49">
        <v>503.44</v>
      </c>
      <c r="J183" s="49">
        <v>560.07</v>
      </c>
      <c r="K183" s="49">
        <v>560.07</v>
      </c>
      <c r="L183" s="49">
        <v>560.07</v>
      </c>
      <c r="M183" s="49">
        <v>560.07</v>
      </c>
      <c r="N183" s="51">
        <v>560.07</v>
      </c>
      <c r="O183" s="51">
        <v>560.07</v>
      </c>
      <c r="P183" s="46">
        <f t="shared" si="2"/>
        <v>6381.059999999999</v>
      </c>
    </row>
    <row r="184" spans="1:16" ht="15.75">
      <c r="A184" s="47">
        <v>193</v>
      </c>
      <c r="B184" s="47">
        <v>181</v>
      </c>
      <c r="C184" s="48" t="s">
        <v>148</v>
      </c>
      <c r="D184" s="53">
        <v>497.36</v>
      </c>
      <c r="E184" s="53">
        <v>497.36</v>
      </c>
      <c r="F184" s="53">
        <v>497.36</v>
      </c>
      <c r="G184" s="50">
        <v>497.36</v>
      </c>
      <c r="H184" s="50">
        <v>497.36</v>
      </c>
      <c r="I184" s="49">
        <v>497.36</v>
      </c>
      <c r="J184" s="49">
        <v>553.3199999999999</v>
      </c>
      <c r="K184" s="49">
        <v>553.3199999999999</v>
      </c>
      <c r="L184" s="49">
        <v>553.3199999999999</v>
      </c>
      <c r="M184" s="49">
        <v>553.3199999999999</v>
      </c>
      <c r="N184" s="51">
        <v>553.3199999999999</v>
      </c>
      <c r="O184" s="51">
        <v>553.3199999999999</v>
      </c>
      <c r="P184" s="46">
        <f t="shared" si="2"/>
        <v>6304.079999999999</v>
      </c>
    </row>
    <row r="185" spans="1:16" ht="15.75">
      <c r="A185" s="47">
        <v>194</v>
      </c>
      <c r="B185" s="52">
        <v>182</v>
      </c>
      <c r="C185" s="48" t="s">
        <v>149</v>
      </c>
      <c r="D185" s="53">
        <v>1235.12</v>
      </c>
      <c r="E185" s="53">
        <v>1235.12</v>
      </c>
      <c r="F185" s="53">
        <v>1235.12</v>
      </c>
      <c r="G185" s="50">
        <v>1235.12</v>
      </c>
      <c r="H185" s="50">
        <v>1235.12</v>
      </c>
      <c r="I185" s="49">
        <v>1235.12</v>
      </c>
      <c r="J185" s="49">
        <v>1374.09</v>
      </c>
      <c r="K185" s="49">
        <v>1374.09</v>
      </c>
      <c r="L185" s="49">
        <v>1374.09</v>
      </c>
      <c r="M185" s="49">
        <v>1374.09</v>
      </c>
      <c r="N185" s="51">
        <v>1374.09</v>
      </c>
      <c r="O185" s="51">
        <v>1373.73</v>
      </c>
      <c r="P185" s="46">
        <f t="shared" si="2"/>
        <v>15654.9</v>
      </c>
    </row>
    <row r="186" spans="1:16" ht="15.75">
      <c r="A186" s="47">
        <v>195</v>
      </c>
      <c r="B186" s="47">
        <v>183</v>
      </c>
      <c r="C186" s="48" t="s">
        <v>150</v>
      </c>
      <c r="D186" s="53">
        <v>876.72</v>
      </c>
      <c r="E186" s="53">
        <v>876.72</v>
      </c>
      <c r="F186" s="53">
        <v>876.72</v>
      </c>
      <c r="G186" s="50">
        <v>876.72</v>
      </c>
      <c r="H186" s="49">
        <v>876.72</v>
      </c>
      <c r="I186" s="49">
        <v>876.72</v>
      </c>
      <c r="J186" s="49">
        <v>975.35</v>
      </c>
      <c r="K186" s="49">
        <v>975.35</v>
      </c>
      <c r="L186" s="49">
        <v>975.35</v>
      </c>
      <c r="M186" s="49">
        <v>975.35</v>
      </c>
      <c r="N186" s="51">
        <v>975.35</v>
      </c>
      <c r="O186" s="51">
        <v>975.35</v>
      </c>
      <c r="P186" s="46">
        <f t="shared" si="2"/>
        <v>11112.420000000002</v>
      </c>
    </row>
    <row r="187" spans="1:16" ht="15.75">
      <c r="A187" s="47">
        <v>196</v>
      </c>
      <c r="B187" s="47">
        <v>184</v>
      </c>
      <c r="C187" s="48" t="s">
        <v>151</v>
      </c>
      <c r="D187" s="53">
        <v>1637.04</v>
      </c>
      <c r="E187" s="53">
        <v>1637.04</v>
      </c>
      <c r="F187" s="53">
        <v>1637.04</v>
      </c>
      <c r="G187" s="50">
        <v>1637.04</v>
      </c>
      <c r="H187" s="50">
        <v>1637.04</v>
      </c>
      <c r="I187" s="49">
        <v>1637.04</v>
      </c>
      <c r="J187" s="49">
        <v>1821.25</v>
      </c>
      <c r="K187" s="49">
        <v>1821.25</v>
      </c>
      <c r="L187" s="49">
        <v>1821.25</v>
      </c>
      <c r="M187" s="49">
        <v>1821.25</v>
      </c>
      <c r="N187" s="51">
        <v>1821.25</v>
      </c>
      <c r="O187" s="51">
        <v>1821.25</v>
      </c>
      <c r="P187" s="46">
        <f t="shared" si="2"/>
        <v>20749.739999999998</v>
      </c>
    </row>
    <row r="188" spans="1:16" ht="15.75">
      <c r="A188" s="47">
        <v>197</v>
      </c>
      <c r="B188" s="52">
        <v>185</v>
      </c>
      <c r="C188" s="48" t="s">
        <v>152</v>
      </c>
      <c r="D188" s="53">
        <v>1634.1599999999999</v>
      </c>
      <c r="E188" s="53">
        <v>1634.1599999999999</v>
      </c>
      <c r="F188" s="53">
        <v>1634.1599999999999</v>
      </c>
      <c r="G188" s="50">
        <v>1634.1599999999999</v>
      </c>
      <c r="H188" s="49">
        <v>1634.1599999999999</v>
      </c>
      <c r="I188" s="49">
        <v>1634.1599999999999</v>
      </c>
      <c r="J188" s="49">
        <v>1818.05</v>
      </c>
      <c r="K188" s="49">
        <v>1818.05</v>
      </c>
      <c r="L188" s="49">
        <v>1818.05</v>
      </c>
      <c r="M188" s="49">
        <v>1818.05</v>
      </c>
      <c r="N188" s="51">
        <v>1818.05</v>
      </c>
      <c r="O188" s="51">
        <v>1818.05</v>
      </c>
      <c r="P188" s="46">
        <f t="shared" si="2"/>
        <v>20713.259999999995</v>
      </c>
    </row>
    <row r="189" spans="1:16" ht="15.75">
      <c r="A189" s="47">
        <v>198</v>
      </c>
      <c r="B189" s="47">
        <v>186</v>
      </c>
      <c r="C189" s="48" t="s">
        <v>153</v>
      </c>
      <c r="D189" s="53">
        <v>1622.96</v>
      </c>
      <c r="E189" s="53">
        <v>1622.96</v>
      </c>
      <c r="F189" s="53">
        <v>1622.96</v>
      </c>
      <c r="G189" s="50">
        <v>1622.96</v>
      </c>
      <c r="H189" s="50">
        <v>1622.96</v>
      </c>
      <c r="I189" s="49">
        <v>1622.96</v>
      </c>
      <c r="J189" s="49">
        <v>1805.5</v>
      </c>
      <c r="K189" s="49">
        <v>1805.5</v>
      </c>
      <c r="L189" s="49">
        <v>1805.5</v>
      </c>
      <c r="M189" s="49">
        <v>1805.5</v>
      </c>
      <c r="N189" s="51">
        <v>1805.5</v>
      </c>
      <c r="O189" s="51">
        <v>1805.5</v>
      </c>
      <c r="P189" s="46">
        <f t="shared" si="2"/>
        <v>20570.760000000002</v>
      </c>
    </row>
    <row r="190" spans="1:16" ht="15.75">
      <c r="A190" s="47">
        <v>199</v>
      </c>
      <c r="B190" s="47">
        <v>187</v>
      </c>
      <c r="C190" s="48" t="s">
        <v>154</v>
      </c>
      <c r="D190" s="53">
        <v>1237.3600000000001</v>
      </c>
      <c r="E190" s="53">
        <v>1237.3600000000001</v>
      </c>
      <c r="F190" s="53">
        <v>1237.3600000000001</v>
      </c>
      <c r="G190" s="50">
        <v>1237.3600000000001</v>
      </c>
      <c r="H190" s="50">
        <v>1237.3600000000001</v>
      </c>
      <c r="I190" s="49">
        <v>1237.3600000000001</v>
      </c>
      <c r="J190" s="49">
        <v>1376.59</v>
      </c>
      <c r="K190" s="49">
        <v>1376.59</v>
      </c>
      <c r="L190" s="49">
        <v>1376.59</v>
      </c>
      <c r="M190" s="49">
        <v>1376.59</v>
      </c>
      <c r="N190" s="51">
        <v>1376.59</v>
      </c>
      <c r="O190" s="51">
        <v>1376.59</v>
      </c>
      <c r="P190" s="46">
        <f t="shared" si="2"/>
        <v>15683.700000000003</v>
      </c>
    </row>
    <row r="191" spans="1:16" ht="15.75">
      <c r="A191" s="47">
        <v>200</v>
      </c>
      <c r="B191" s="52">
        <v>188</v>
      </c>
      <c r="C191" s="48" t="s">
        <v>155</v>
      </c>
      <c r="D191" s="53">
        <v>1232.72</v>
      </c>
      <c r="E191" s="53">
        <v>1232.72</v>
      </c>
      <c r="F191" s="53">
        <v>1232.72</v>
      </c>
      <c r="G191" s="50">
        <v>1232.72</v>
      </c>
      <c r="H191" s="50">
        <v>1232.72</v>
      </c>
      <c r="I191" s="49">
        <v>1232.72</v>
      </c>
      <c r="J191" s="49">
        <v>1371.3899999999999</v>
      </c>
      <c r="K191" s="49">
        <v>1371.3899999999999</v>
      </c>
      <c r="L191" s="49">
        <v>1371.3899999999999</v>
      </c>
      <c r="M191" s="49">
        <v>1371.3899999999999</v>
      </c>
      <c r="N191" s="51">
        <v>1371.3899999999999</v>
      </c>
      <c r="O191" s="51">
        <v>1371.3899999999999</v>
      </c>
      <c r="P191" s="46">
        <f t="shared" si="2"/>
        <v>15624.659999999998</v>
      </c>
    </row>
    <row r="192" spans="1:16" ht="15.75">
      <c r="A192" s="47">
        <v>201</v>
      </c>
      <c r="B192" s="47">
        <v>189</v>
      </c>
      <c r="C192" s="48" t="s">
        <v>156</v>
      </c>
      <c r="D192" s="53">
        <v>256.47</v>
      </c>
      <c r="E192" s="53">
        <v>256.47</v>
      </c>
      <c r="F192" s="53">
        <v>256.47</v>
      </c>
      <c r="G192" s="50">
        <v>256.47</v>
      </c>
      <c r="H192" s="50">
        <v>256.47</v>
      </c>
      <c r="I192" s="49">
        <v>256.47</v>
      </c>
      <c r="J192" s="49">
        <v>285.32</v>
      </c>
      <c r="K192" s="49">
        <v>285.32</v>
      </c>
      <c r="L192" s="49">
        <v>285.32</v>
      </c>
      <c r="M192" s="49">
        <v>285.32</v>
      </c>
      <c r="N192" s="51">
        <v>285.32</v>
      </c>
      <c r="O192" s="51">
        <v>285.32</v>
      </c>
      <c r="P192" s="46">
        <f t="shared" si="2"/>
        <v>3250.7400000000007</v>
      </c>
    </row>
    <row r="193" spans="1:16" ht="15.75">
      <c r="A193" s="47">
        <v>202</v>
      </c>
      <c r="B193" s="47">
        <v>190</v>
      </c>
      <c r="C193" s="48" t="s">
        <v>157</v>
      </c>
      <c r="D193" s="53">
        <v>94.59</v>
      </c>
      <c r="E193" s="53">
        <v>94.59</v>
      </c>
      <c r="F193" s="53">
        <v>94.59</v>
      </c>
      <c r="G193" s="50">
        <v>94.59</v>
      </c>
      <c r="H193" s="50">
        <v>94.59</v>
      </c>
      <c r="I193" s="49">
        <v>94.59</v>
      </c>
      <c r="J193" s="49">
        <v>105.23</v>
      </c>
      <c r="K193" s="49">
        <v>105.23</v>
      </c>
      <c r="L193" s="49">
        <v>105.23</v>
      </c>
      <c r="M193" s="49">
        <v>105.23</v>
      </c>
      <c r="N193" s="51">
        <v>105.23</v>
      </c>
      <c r="O193" s="51">
        <v>105.23</v>
      </c>
      <c r="P193" s="46">
        <f t="shared" si="2"/>
        <v>1198.92</v>
      </c>
    </row>
    <row r="194" spans="1:16" s="2" customFormat="1" ht="15.75">
      <c r="A194" s="78" t="e">
        <f>#REF!+1</f>
        <v>#REF!</v>
      </c>
      <c r="B194" s="52">
        <v>191</v>
      </c>
      <c r="C194" s="61" t="s">
        <v>426</v>
      </c>
      <c r="D194" s="50">
        <v>203.76</v>
      </c>
      <c r="E194" s="50">
        <v>-203.76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72">
        <v>0</v>
      </c>
      <c r="O194" s="72"/>
      <c r="P194" s="73">
        <f t="shared" si="2"/>
        <v>0</v>
      </c>
    </row>
    <row r="195" spans="1:241" s="2" customFormat="1" ht="15.75">
      <c r="A195" s="47">
        <v>206</v>
      </c>
      <c r="B195" s="47">
        <v>192</v>
      </c>
      <c r="C195" s="48" t="s">
        <v>158</v>
      </c>
      <c r="D195" s="49">
        <v>86.32</v>
      </c>
      <c r="E195" s="49">
        <v>86.32</v>
      </c>
      <c r="F195" s="49">
        <v>86.32</v>
      </c>
      <c r="G195" s="50">
        <v>86.32</v>
      </c>
      <c r="H195" s="49">
        <v>86.32</v>
      </c>
      <c r="I195" s="49">
        <v>86.32</v>
      </c>
      <c r="J195" s="49">
        <v>96.03</v>
      </c>
      <c r="K195" s="49">
        <v>96.03</v>
      </c>
      <c r="L195" s="49">
        <v>96.03</v>
      </c>
      <c r="M195" s="49">
        <v>96.03</v>
      </c>
      <c r="N195" s="51">
        <v>96.03</v>
      </c>
      <c r="O195" s="51">
        <v>96.03</v>
      </c>
      <c r="P195" s="46">
        <f t="shared" si="2"/>
        <v>1094.1</v>
      </c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</row>
    <row r="196" spans="1:241" s="5" customFormat="1" ht="15.75">
      <c r="A196" s="47">
        <v>207</v>
      </c>
      <c r="B196" s="47">
        <v>193</v>
      </c>
      <c r="C196" s="48" t="s">
        <v>159</v>
      </c>
      <c r="D196" s="53">
        <v>160.8</v>
      </c>
      <c r="E196" s="53">
        <v>160.8</v>
      </c>
      <c r="F196" s="53">
        <v>160.8</v>
      </c>
      <c r="G196" s="50">
        <v>160.8</v>
      </c>
      <c r="H196" s="50">
        <v>160.8</v>
      </c>
      <c r="I196" s="49">
        <v>160.8</v>
      </c>
      <c r="J196" s="49">
        <v>178.91000000000003</v>
      </c>
      <c r="K196" s="49">
        <v>178.91000000000003</v>
      </c>
      <c r="L196" s="49">
        <v>178.91000000000003</v>
      </c>
      <c r="M196" s="49">
        <v>178.91000000000003</v>
      </c>
      <c r="N196" s="51">
        <v>178.91000000000003</v>
      </c>
      <c r="O196" s="51">
        <v>178.91000000000003</v>
      </c>
      <c r="P196" s="46">
        <f aca="true" t="shared" si="4" ref="P196:P259">SUM(D196:O196)</f>
        <v>2038.2600000000004</v>
      </c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</row>
    <row r="197" spans="1:16" s="2" customFormat="1" ht="15.75">
      <c r="A197" s="78">
        <v>210</v>
      </c>
      <c r="B197" s="52">
        <v>194</v>
      </c>
      <c r="C197" s="61" t="s">
        <v>160</v>
      </c>
      <c r="D197" s="50">
        <v>1095.76</v>
      </c>
      <c r="E197" s="50">
        <v>1095.76</v>
      </c>
      <c r="F197" s="50">
        <v>1095.76</v>
      </c>
      <c r="G197" s="50">
        <v>1095.76</v>
      </c>
      <c r="H197" s="50">
        <v>1095.76</v>
      </c>
      <c r="I197" s="50">
        <v>1095.76</v>
      </c>
      <c r="J197" s="50">
        <v>1219.04</v>
      </c>
      <c r="K197" s="50">
        <v>1219.04</v>
      </c>
      <c r="L197" s="50">
        <v>1219.04</v>
      </c>
      <c r="M197" s="50">
        <v>1219.04</v>
      </c>
      <c r="N197" s="72">
        <v>1219.04</v>
      </c>
      <c r="O197" s="72">
        <v>1219.04</v>
      </c>
      <c r="P197" s="73">
        <f t="shared" si="4"/>
        <v>13888.800000000003</v>
      </c>
    </row>
    <row r="198" spans="1:16" s="2" customFormat="1" ht="15.75">
      <c r="A198" s="78">
        <v>213</v>
      </c>
      <c r="B198" s="47">
        <v>195</v>
      </c>
      <c r="C198" s="61" t="s">
        <v>161</v>
      </c>
      <c r="D198" s="50">
        <v>71.52</v>
      </c>
      <c r="E198" s="50">
        <v>71.52</v>
      </c>
      <c r="F198" s="50">
        <v>71.52</v>
      </c>
      <c r="G198" s="50">
        <v>71.52</v>
      </c>
      <c r="H198" s="50">
        <v>71.52</v>
      </c>
      <c r="I198" s="50">
        <v>71.52</v>
      </c>
      <c r="J198" s="79">
        <v>79.56</v>
      </c>
      <c r="K198" s="50">
        <v>79.56</v>
      </c>
      <c r="L198" s="50">
        <v>79.56</v>
      </c>
      <c r="M198" s="50">
        <v>79.56</v>
      </c>
      <c r="N198" s="72">
        <v>79.56</v>
      </c>
      <c r="O198" s="72">
        <v>79.56</v>
      </c>
      <c r="P198" s="73">
        <f t="shared" si="4"/>
        <v>906.4799999999998</v>
      </c>
    </row>
    <row r="199" spans="1:16" ht="15.75">
      <c r="A199" s="47">
        <v>218</v>
      </c>
      <c r="B199" s="47">
        <v>196</v>
      </c>
      <c r="C199" s="48" t="s">
        <v>162</v>
      </c>
      <c r="D199" s="53">
        <v>85.03999999999999</v>
      </c>
      <c r="E199" s="53">
        <v>32.08</v>
      </c>
      <c r="F199" s="53">
        <v>85.03999999999999</v>
      </c>
      <c r="G199" s="50">
        <v>32.08</v>
      </c>
      <c r="H199" s="50">
        <v>85.03999999999999</v>
      </c>
      <c r="I199" s="49">
        <v>85.03999999999999</v>
      </c>
      <c r="J199" s="49">
        <v>94.61</v>
      </c>
      <c r="K199" s="49">
        <v>94.61</v>
      </c>
      <c r="L199" s="49">
        <v>35.69</v>
      </c>
      <c r="M199" s="49">
        <v>94.61</v>
      </c>
      <c r="N199" s="51">
        <v>94.61</v>
      </c>
      <c r="O199" s="51">
        <v>35.69</v>
      </c>
      <c r="P199" s="46">
        <f t="shared" si="4"/>
        <v>854.1400000000001</v>
      </c>
    </row>
    <row r="200" spans="1:16" ht="15.75">
      <c r="A200" s="47"/>
      <c r="B200" s="52">
        <v>197</v>
      </c>
      <c r="C200" s="48" t="s">
        <v>385</v>
      </c>
      <c r="D200" s="53">
        <v>127.79</v>
      </c>
      <c r="E200" s="53">
        <v>127.79</v>
      </c>
      <c r="F200" s="53">
        <v>127.79</v>
      </c>
      <c r="G200" s="50">
        <v>127.79</v>
      </c>
      <c r="H200" s="50">
        <v>127.79</v>
      </c>
      <c r="I200" s="49">
        <v>127.79</v>
      </c>
      <c r="J200" s="49">
        <v>142.17</v>
      </c>
      <c r="K200" s="49">
        <v>142.17</v>
      </c>
      <c r="L200" s="49">
        <v>142.17</v>
      </c>
      <c r="M200" s="49">
        <v>142.17</v>
      </c>
      <c r="N200" s="51">
        <v>142.17</v>
      </c>
      <c r="O200" s="51">
        <v>142.17</v>
      </c>
      <c r="P200" s="46"/>
    </row>
    <row r="201" spans="1:16" ht="15.75">
      <c r="A201" s="47">
        <v>221</v>
      </c>
      <c r="B201" s="47">
        <v>198</v>
      </c>
      <c r="C201" s="48" t="s">
        <v>163</v>
      </c>
      <c r="D201" s="53">
        <v>221.03</v>
      </c>
      <c r="E201" s="53">
        <v>221.03</v>
      </c>
      <c r="F201" s="53">
        <v>221.03</v>
      </c>
      <c r="G201" s="50">
        <v>221.03</v>
      </c>
      <c r="H201" s="50">
        <v>221.03</v>
      </c>
      <c r="I201" s="49">
        <v>221.03</v>
      </c>
      <c r="J201" s="49">
        <v>245.91</v>
      </c>
      <c r="K201" s="49">
        <v>245.91</v>
      </c>
      <c r="L201" s="49">
        <v>245.91</v>
      </c>
      <c r="M201" s="49">
        <v>245.91</v>
      </c>
      <c r="N201" s="51">
        <v>245.91</v>
      </c>
      <c r="O201" s="51">
        <v>245.91</v>
      </c>
      <c r="P201" s="46">
        <f t="shared" si="4"/>
        <v>2801.64</v>
      </c>
    </row>
    <row r="202" spans="1:16" ht="15.75">
      <c r="A202" s="47">
        <v>222</v>
      </c>
      <c r="B202" s="47">
        <v>199</v>
      </c>
      <c r="C202" s="48" t="s">
        <v>164</v>
      </c>
      <c r="D202" s="53">
        <v>19.94</v>
      </c>
      <c r="E202" s="53">
        <v>19.94</v>
      </c>
      <c r="F202" s="53">
        <v>19.94</v>
      </c>
      <c r="G202" s="50">
        <v>19.94</v>
      </c>
      <c r="H202" s="50">
        <v>19.94</v>
      </c>
      <c r="I202" s="49">
        <v>19.94</v>
      </c>
      <c r="J202" s="49">
        <v>22.19</v>
      </c>
      <c r="K202" s="49">
        <v>22.19</v>
      </c>
      <c r="L202" s="49">
        <v>22.19</v>
      </c>
      <c r="M202" s="49">
        <v>22.19</v>
      </c>
      <c r="N202" s="51">
        <v>22.19</v>
      </c>
      <c r="O202" s="51">
        <v>22.19</v>
      </c>
      <c r="P202" s="46">
        <f t="shared" si="4"/>
        <v>252.78</v>
      </c>
    </row>
    <row r="203" spans="1:16" ht="15.75">
      <c r="A203" s="47">
        <v>223</v>
      </c>
      <c r="B203" s="52">
        <v>200</v>
      </c>
      <c r="C203" s="48" t="s">
        <v>165</v>
      </c>
      <c r="D203" s="53">
        <v>293.84</v>
      </c>
      <c r="E203" s="53">
        <v>293.84</v>
      </c>
      <c r="F203" s="53">
        <v>293.84</v>
      </c>
      <c r="G203" s="50">
        <v>293.84</v>
      </c>
      <c r="H203" s="50">
        <v>293.84</v>
      </c>
      <c r="I203" s="49">
        <v>293.84</v>
      </c>
      <c r="J203" s="49">
        <v>326.89</v>
      </c>
      <c r="K203" s="49">
        <v>326.89</v>
      </c>
      <c r="L203" s="49">
        <v>326.89</v>
      </c>
      <c r="M203" s="49">
        <v>326.89</v>
      </c>
      <c r="N203" s="51">
        <v>326.89</v>
      </c>
      <c r="O203" s="51">
        <v>326.89</v>
      </c>
      <c r="P203" s="46">
        <f t="shared" si="4"/>
        <v>3724.379999999999</v>
      </c>
    </row>
    <row r="204" spans="1:16" ht="15.75">
      <c r="A204" s="47">
        <v>224</v>
      </c>
      <c r="B204" s="47">
        <v>201</v>
      </c>
      <c r="C204" s="48" t="s">
        <v>166</v>
      </c>
      <c r="D204" s="53">
        <v>515.04</v>
      </c>
      <c r="E204" s="53">
        <v>568</v>
      </c>
      <c r="F204" s="53">
        <v>515.04</v>
      </c>
      <c r="G204" s="50">
        <v>568</v>
      </c>
      <c r="H204" s="49">
        <v>515.04</v>
      </c>
      <c r="I204" s="49">
        <v>515.04</v>
      </c>
      <c r="J204" s="49">
        <v>572.99</v>
      </c>
      <c r="K204" s="49">
        <v>572.99</v>
      </c>
      <c r="L204" s="49">
        <v>631.91</v>
      </c>
      <c r="M204" s="49">
        <v>572.99</v>
      </c>
      <c r="N204" s="51">
        <v>572.99</v>
      </c>
      <c r="O204" s="51">
        <v>631.91</v>
      </c>
      <c r="P204" s="46">
        <f t="shared" si="4"/>
        <v>6751.939999999999</v>
      </c>
    </row>
    <row r="205" spans="1:241" s="5" customFormat="1" ht="15.75">
      <c r="A205" s="47">
        <v>225</v>
      </c>
      <c r="B205" s="47">
        <v>202</v>
      </c>
      <c r="C205" s="48" t="s">
        <v>167</v>
      </c>
      <c r="D205" s="53">
        <v>181.35</v>
      </c>
      <c r="E205" s="53">
        <v>181.35</v>
      </c>
      <c r="F205" s="53">
        <v>181.35</v>
      </c>
      <c r="G205" s="50">
        <v>181.35</v>
      </c>
      <c r="H205" s="50">
        <v>181.35</v>
      </c>
      <c r="I205" s="49">
        <v>181.35</v>
      </c>
      <c r="J205" s="49">
        <v>201.74</v>
      </c>
      <c r="K205" s="49">
        <v>201.74</v>
      </c>
      <c r="L205" s="49">
        <v>201.74</v>
      </c>
      <c r="M205" s="49">
        <v>201.74</v>
      </c>
      <c r="N205" s="51">
        <v>201.74</v>
      </c>
      <c r="O205" s="51">
        <v>201.74</v>
      </c>
      <c r="P205" s="46">
        <f t="shared" si="4"/>
        <v>2298.54</v>
      </c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</row>
    <row r="206" spans="1:16" ht="15.75">
      <c r="A206" s="47">
        <v>226</v>
      </c>
      <c r="B206" s="52">
        <v>203</v>
      </c>
      <c r="C206" s="48" t="s">
        <v>168</v>
      </c>
      <c r="D206" s="53">
        <v>753.98</v>
      </c>
      <c r="E206" s="53">
        <v>753.98</v>
      </c>
      <c r="F206" s="53">
        <v>753.98</v>
      </c>
      <c r="G206" s="50">
        <v>753.98</v>
      </c>
      <c r="H206" s="49">
        <v>753.98</v>
      </c>
      <c r="I206" s="49">
        <v>753.98</v>
      </c>
      <c r="J206" s="49">
        <v>838.8299999999999</v>
      </c>
      <c r="K206" s="49">
        <v>838.8299999999999</v>
      </c>
      <c r="L206" s="49">
        <v>838.8299999999999</v>
      </c>
      <c r="M206" s="49">
        <v>838.8299999999999</v>
      </c>
      <c r="N206" s="51">
        <v>838.8299999999999</v>
      </c>
      <c r="O206" s="51">
        <v>838.8299999999999</v>
      </c>
      <c r="P206" s="46">
        <f t="shared" si="4"/>
        <v>9556.859999999999</v>
      </c>
    </row>
    <row r="207" spans="1:241" s="4" customFormat="1" ht="15.75">
      <c r="A207" s="47">
        <v>227</v>
      </c>
      <c r="B207" s="47">
        <v>204</v>
      </c>
      <c r="C207" s="48" t="s">
        <v>169</v>
      </c>
      <c r="D207" s="53">
        <v>46.96</v>
      </c>
      <c r="E207" s="53">
        <v>46.96</v>
      </c>
      <c r="F207" s="53">
        <v>46.96</v>
      </c>
      <c r="G207" s="50">
        <v>46.96</v>
      </c>
      <c r="H207" s="49">
        <v>46.96</v>
      </c>
      <c r="I207" s="49">
        <v>46.96</v>
      </c>
      <c r="J207" s="49">
        <v>52.24</v>
      </c>
      <c r="K207" s="49">
        <v>52.24</v>
      </c>
      <c r="L207" s="49">
        <v>52.24</v>
      </c>
      <c r="M207" s="49">
        <v>52.24</v>
      </c>
      <c r="N207" s="51">
        <v>52.24</v>
      </c>
      <c r="O207" s="51">
        <v>52.24</v>
      </c>
      <c r="P207" s="46">
        <f t="shared" si="4"/>
        <v>595.2</v>
      </c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</row>
    <row r="208" spans="1:16" ht="15.75">
      <c r="A208" s="47">
        <v>228</v>
      </c>
      <c r="B208" s="47">
        <v>205</v>
      </c>
      <c r="C208" s="48" t="s">
        <v>170</v>
      </c>
      <c r="D208" s="53">
        <v>299.92</v>
      </c>
      <c r="E208" s="53">
        <v>299.92</v>
      </c>
      <c r="F208" s="53">
        <v>299.92</v>
      </c>
      <c r="G208" s="50">
        <v>299.92</v>
      </c>
      <c r="H208" s="49">
        <v>299.92</v>
      </c>
      <c r="I208" s="49">
        <v>299.92</v>
      </c>
      <c r="J208" s="49">
        <v>333.66</v>
      </c>
      <c r="K208" s="49">
        <v>333.66</v>
      </c>
      <c r="L208" s="49">
        <v>333.66</v>
      </c>
      <c r="M208" s="49">
        <v>333.66</v>
      </c>
      <c r="N208" s="51">
        <v>333.66</v>
      </c>
      <c r="O208" s="51">
        <v>333.66</v>
      </c>
      <c r="P208" s="46">
        <f t="shared" si="4"/>
        <v>3801.4799999999996</v>
      </c>
    </row>
    <row r="209" spans="1:16" ht="15.75">
      <c r="A209" s="47">
        <v>230</v>
      </c>
      <c r="B209" s="52">
        <v>206</v>
      </c>
      <c r="C209" s="48" t="s">
        <v>171</v>
      </c>
      <c r="D209" s="53">
        <v>55.12</v>
      </c>
      <c r="E209" s="53">
        <v>55.12</v>
      </c>
      <c r="F209" s="53">
        <v>55.12</v>
      </c>
      <c r="G209" s="50">
        <v>55.12</v>
      </c>
      <c r="H209" s="50">
        <v>55.12</v>
      </c>
      <c r="I209" s="49">
        <v>55.12</v>
      </c>
      <c r="J209" s="49">
        <v>61.32000000000001</v>
      </c>
      <c r="K209" s="49">
        <v>61.32000000000001</v>
      </c>
      <c r="L209" s="49">
        <v>61.32000000000001</v>
      </c>
      <c r="M209" s="49">
        <v>61.32000000000001</v>
      </c>
      <c r="N209" s="51">
        <v>61.32000000000001</v>
      </c>
      <c r="O209" s="51">
        <v>61.32000000000001</v>
      </c>
      <c r="P209" s="46">
        <f t="shared" si="4"/>
        <v>698.6400000000001</v>
      </c>
    </row>
    <row r="210" spans="1:16" ht="15.75">
      <c r="A210" s="47">
        <v>231</v>
      </c>
      <c r="B210" s="47">
        <v>207</v>
      </c>
      <c r="C210" s="48" t="s">
        <v>172</v>
      </c>
      <c r="D210" s="53">
        <v>305.76</v>
      </c>
      <c r="E210" s="53">
        <v>305.76</v>
      </c>
      <c r="F210" s="53">
        <v>305.76</v>
      </c>
      <c r="G210" s="50">
        <v>305.76</v>
      </c>
      <c r="H210" s="50">
        <v>305.76</v>
      </c>
      <c r="I210" s="49">
        <v>305.76</v>
      </c>
      <c r="J210" s="49">
        <v>340.16</v>
      </c>
      <c r="K210" s="49">
        <v>340.16</v>
      </c>
      <c r="L210" s="49">
        <v>340.16</v>
      </c>
      <c r="M210" s="49">
        <v>340.16</v>
      </c>
      <c r="N210" s="51">
        <v>340.16</v>
      </c>
      <c r="O210" s="51">
        <v>340.16</v>
      </c>
      <c r="P210" s="46">
        <f t="shared" si="4"/>
        <v>3875.519999999999</v>
      </c>
    </row>
    <row r="211" spans="1:16" ht="15.75">
      <c r="A211" s="47"/>
      <c r="B211" s="47">
        <v>208</v>
      </c>
      <c r="C211" s="48" t="s">
        <v>427</v>
      </c>
      <c r="D211" s="53"/>
      <c r="E211" s="53"/>
      <c r="F211" s="53"/>
      <c r="G211" s="50"/>
      <c r="H211" s="50"/>
      <c r="I211" s="49"/>
      <c r="J211" s="49"/>
      <c r="K211" s="49"/>
      <c r="L211" s="49"/>
      <c r="M211" s="49"/>
      <c r="N211" s="51"/>
      <c r="O211" s="51"/>
      <c r="P211" s="46"/>
    </row>
    <row r="212" spans="1:241" s="5" customFormat="1" ht="15.75">
      <c r="A212" s="47">
        <v>234</v>
      </c>
      <c r="B212" s="52">
        <v>209</v>
      </c>
      <c r="C212" s="48" t="s">
        <v>173</v>
      </c>
      <c r="D212" s="53">
        <v>69.84</v>
      </c>
      <c r="E212" s="53">
        <v>69.84</v>
      </c>
      <c r="F212" s="53">
        <v>69.84</v>
      </c>
      <c r="G212" s="50">
        <v>69.84</v>
      </c>
      <c r="H212" s="50">
        <v>69.84</v>
      </c>
      <c r="I212" s="49">
        <v>69.84</v>
      </c>
      <c r="J212" s="49">
        <v>77.69</v>
      </c>
      <c r="K212" s="49">
        <v>77.69</v>
      </c>
      <c r="L212" s="49">
        <v>77.69</v>
      </c>
      <c r="M212" s="49">
        <v>77.69</v>
      </c>
      <c r="N212" s="51">
        <v>77.69</v>
      </c>
      <c r="O212" s="51">
        <v>77.69</v>
      </c>
      <c r="P212" s="46">
        <f t="shared" si="4"/>
        <v>885.1800000000003</v>
      </c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</row>
    <row r="213" spans="1:16" ht="15.75">
      <c r="A213" s="47">
        <v>235</v>
      </c>
      <c r="B213" s="47">
        <v>210</v>
      </c>
      <c r="C213" s="48" t="s">
        <v>174</v>
      </c>
      <c r="D213" s="53">
        <v>98.16</v>
      </c>
      <c r="E213" s="53">
        <v>98.16</v>
      </c>
      <c r="F213" s="53">
        <v>98.16</v>
      </c>
      <c r="G213" s="50">
        <v>98.16</v>
      </c>
      <c r="H213" s="50">
        <v>98.16</v>
      </c>
      <c r="I213" s="49">
        <v>98.16</v>
      </c>
      <c r="J213" s="49">
        <v>109.2</v>
      </c>
      <c r="K213" s="49">
        <v>109.2</v>
      </c>
      <c r="L213" s="49">
        <v>109.2</v>
      </c>
      <c r="M213" s="49">
        <v>109.2</v>
      </c>
      <c r="N213" s="51">
        <v>109.2</v>
      </c>
      <c r="O213" s="51">
        <v>109.2</v>
      </c>
      <c r="P213" s="46">
        <f t="shared" si="4"/>
        <v>1244.16</v>
      </c>
    </row>
    <row r="214" spans="1:241" s="4" customFormat="1" ht="15.75">
      <c r="A214" s="47">
        <v>236</v>
      </c>
      <c r="B214" s="47">
        <v>211</v>
      </c>
      <c r="C214" s="48" t="s">
        <v>175</v>
      </c>
      <c r="D214" s="53">
        <v>1522.48</v>
      </c>
      <c r="E214" s="53">
        <v>1522.48</v>
      </c>
      <c r="F214" s="53">
        <v>1522.48</v>
      </c>
      <c r="G214" s="50">
        <v>1522.48</v>
      </c>
      <c r="H214" s="50">
        <v>1522.48</v>
      </c>
      <c r="I214" s="49">
        <v>1522.48</v>
      </c>
      <c r="J214" s="49">
        <v>1693.79</v>
      </c>
      <c r="K214" s="49">
        <v>1693.79</v>
      </c>
      <c r="L214" s="49">
        <v>1693.79</v>
      </c>
      <c r="M214" s="49">
        <v>1693.79</v>
      </c>
      <c r="N214" s="51">
        <v>1693.79</v>
      </c>
      <c r="O214" s="51">
        <v>1693.79</v>
      </c>
      <c r="P214" s="46">
        <f t="shared" si="4"/>
        <v>19297.620000000003</v>
      </c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</row>
    <row r="215" spans="1:16" ht="15.75">
      <c r="A215" s="47">
        <v>237</v>
      </c>
      <c r="B215" s="52">
        <v>212</v>
      </c>
      <c r="C215" s="48" t="s">
        <v>176</v>
      </c>
      <c r="D215" s="53">
        <v>735.52</v>
      </c>
      <c r="E215" s="53">
        <v>735.52</v>
      </c>
      <c r="F215" s="53">
        <v>735.52</v>
      </c>
      <c r="G215" s="50">
        <v>735.52</v>
      </c>
      <c r="H215" s="49">
        <v>735.52</v>
      </c>
      <c r="I215" s="49">
        <v>735.52</v>
      </c>
      <c r="J215" s="49">
        <v>818.28</v>
      </c>
      <c r="K215" s="49">
        <v>818.28</v>
      </c>
      <c r="L215" s="49">
        <v>818.28</v>
      </c>
      <c r="M215" s="49">
        <v>818.28</v>
      </c>
      <c r="N215" s="51">
        <v>818.28</v>
      </c>
      <c r="O215" s="51">
        <v>818.28</v>
      </c>
      <c r="P215" s="46">
        <f t="shared" si="4"/>
        <v>9322.8</v>
      </c>
    </row>
    <row r="216" spans="1:16" ht="15.75">
      <c r="A216" s="47">
        <v>238</v>
      </c>
      <c r="B216" s="47">
        <v>213</v>
      </c>
      <c r="C216" s="48" t="s">
        <v>177</v>
      </c>
      <c r="D216" s="53">
        <v>605.92</v>
      </c>
      <c r="E216" s="53">
        <v>605.92</v>
      </c>
      <c r="F216" s="53">
        <v>605.92</v>
      </c>
      <c r="G216" s="50">
        <v>605.92</v>
      </c>
      <c r="H216" s="49">
        <v>605.92</v>
      </c>
      <c r="I216" s="49">
        <v>605.92</v>
      </c>
      <c r="J216" s="49">
        <v>674.09</v>
      </c>
      <c r="K216" s="49">
        <v>674.09</v>
      </c>
      <c r="L216" s="49">
        <v>674.09</v>
      </c>
      <c r="M216" s="49">
        <v>674.09</v>
      </c>
      <c r="N216" s="51">
        <v>674.09</v>
      </c>
      <c r="O216" s="51">
        <v>674.09</v>
      </c>
      <c r="P216" s="46">
        <f t="shared" si="4"/>
        <v>7680.06</v>
      </c>
    </row>
    <row r="217" spans="1:241" s="2" customFormat="1" ht="15.75">
      <c r="A217" s="47">
        <v>239</v>
      </c>
      <c r="B217" s="47">
        <v>214</v>
      </c>
      <c r="C217" s="48" t="s">
        <v>178</v>
      </c>
      <c r="D217" s="53">
        <v>287.36</v>
      </c>
      <c r="E217" s="53">
        <v>287.36</v>
      </c>
      <c r="F217" s="53">
        <v>287.36</v>
      </c>
      <c r="G217" s="50">
        <v>287.36</v>
      </c>
      <c r="H217" s="49">
        <v>287.36</v>
      </c>
      <c r="I217" s="49">
        <v>287.36</v>
      </c>
      <c r="J217" s="49">
        <v>319.7</v>
      </c>
      <c r="K217" s="49">
        <v>319.7</v>
      </c>
      <c r="L217" s="49">
        <v>319.7</v>
      </c>
      <c r="M217" s="49">
        <v>319.7</v>
      </c>
      <c r="N217" s="51">
        <v>319.7</v>
      </c>
      <c r="O217" s="51">
        <v>319.7</v>
      </c>
      <c r="P217" s="46">
        <f t="shared" si="4"/>
        <v>3642.3599999999997</v>
      </c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</row>
    <row r="218" spans="1:16" s="2" customFormat="1" ht="15.75">
      <c r="A218" s="78">
        <v>241</v>
      </c>
      <c r="B218" s="52">
        <v>215</v>
      </c>
      <c r="C218" s="61" t="s">
        <v>179</v>
      </c>
      <c r="D218" s="50">
        <v>414.02</v>
      </c>
      <c r="E218" s="50">
        <v>414.02</v>
      </c>
      <c r="F218" s="50">
        <v>414.02</v>
      </c>
      <c r="G218" s="50">
        <v>414.02</v>
      </c>
      <c r="H218" s="50">
        <v>414.02</v>
      </c>
      <c r="I218" s="50">
        <v>414.02</v>
      </c>
      <c r="J218" s="50">
        <v>460.6</v>
      </c>
      <c r="K218" s="50">
        <v>460.6</v>
      </c>
      <c r="L218" s="50">
        <v>460.6</v>
      </c>
      <c r="M218" s="50">
        <v>460.6</v>
      </c>
      <c r="N218" s="72">
        <v>460.6</v>
      </c>
      <c r="O218" s="72">
        <v>460.6</v>
      </c>
      <c r="P218" s="73">
        <f t="shared" si="4"/>
        <v>5247.72</v>
      </c>
    </row>
    <row r="219" spans="1:16" s="2" customFormat="1" ht="15.75">
      <c r="A219" s="78">
        <v>242</v>
      </c>
      <c r="B219" s="47">
        <v>216</v>
      </c>
      <c r="C219" s="61" t="s">
        <v>180</v>
      </c>
      <c r="D219" s="50">
        <v>563.44</v>
      </c>
      <c r="E219" s="50">
        <v>563.44</v>
      </c>
      <c r="F219" s="50">
        <v>563.44</v>
      </c>
      <c r="G219" s="50">
        <v>563.44</v>
      </c>
      <c r="H219" s="50">
        <v>563.44</v>
      </c>
      <c r="I219" s="50">
        <v>563.44</v>
      </c>
      <c r="J219" s="50">
        <v>626.84</v>
      </c>
      <c r="K219" s="50">
        <v>626.84</v>
      </c>
      <c r="L219" s="50">
        <v>626.84</v>
      </c>
      <c r="M219" s="50">
        <v>626.84</v>
      </c>
      <c r="N219" s="72">
        <v>626.84</v>
      </c>
      <c r="O219" s="72">
        <v>626.84</v>
      </c>
      <c r="P219" s="73">
        <f t="shared" si="4"/>
        <v>7141.680000000001</v>
      </c>
    </row>
    <row r="220" spans="1:16" s="2" customFormat="1" ht="15.75">
      <c r="A220" s="78">
        <v>244</v>
      </c>
      <c r="B220" s="47">
        <v>217</v>
      </c>
      <c r="C220" s="61" t="s">
        <v>181</v>
      </c>
      <c r="D220" s="50">
        <v>895.68</v>
      </c>
      <c r="E220" s="50">
        <v>895.68</v>
      </c>
      <c r="F220" s="50">
        <v>895.68</v>
      </c>
      <c r="G220" s="50">
        <v>895.68</v>
      </c>
      <c r="H220" s="50">
        <v>895.68</v>
      </c>
      <c r="I220" s="50">
        <v>895.68</v>
      </c>
      <c r="J220" s="50">
        <v>996.45</v>
      </c>
      <c r="K220" s="50">
        <v>996.45</v>
      </c>
      <c r="L220" s="50">
        <v>996.45</v>
      </c>
      <c r="M220" s="50">
        <v>996.45</v>
      </c>
      <c r="N220" s="72">
        <v>996.45</v>
      </c>
      <c r="O220" s="72">
        <v>996.45</v>
      </c>
      <c r="P220" s="73">
        <f t="shared" si="4"/>
        <v>11352.780000000002</v>
      </c>
    </row>
    <row r="221" spans="1:16" s="2" customFormat="1" ht="15.75">
      <c r="A221" s="78">
        <v>245</v>
      </c>
      <c r="B221" s="52">
        <v>218</v>
      </c>
      <c r="C221" s="61" t="s">
        <v>182</v>
      </c>
      <c r="D221" s="50">
        <v>622.23</v>
      </c>
      <c r="E221" s="50">
        <v>622.23</v>
      </c>
      <c r="F221" s="50">
        <v>622.23</v>
      </c>
      <c r="G221" s="50">
        <v>622.23</v>
      </c>
      <c r="H221" s="50">
        <v>622.23</v>
      </c>
      <c r="I221" s="50">
        <v>622.23</v>
      </c>
      <c r="J221" s="50">
        <v>692.25</v>
      </c>
      <c r="K221" s="50">
        <v>692.25</v>
      </c>
      <c r="L221" s="50">
        <v>692.25</v>
      </c>
      <c r="M221" s="50">
        <v>692.25</v>
      </c>
      <c r="N221" s="72">
        <v>692.25</v>
      </c>
      <c r="O221" s="72">
        <v>692.25</v>
      </c>
      <c r="P221" s="73">
        <f t="shared" si="4"/>
        <v>7886.88</v>
      </c>
    </row>
    <row r="222" spans="1:16" ht="15.75">
      <c r="A222" s="47">
        <v>246</v>
      </c>
      <c r="B222" s="47">
        <v>219</v>
      </c>
      <c r="C222" s="48" t="s">
        <v>183</v>
      </c>
      <c r="D222" s="53">
        <v>776.9499999999999</v>
      </c>
      <c r="E222" s="53">
        <v>776.9499999999999</v>
      </c>
      <c r="F222" s="53">
        <v>776.9499999999999</v>
      </c>
      <c r="G222" s="50">
        <v>776.9499999999999</v>
      </c>
      <c r="H222" s="50">
        <v>776.9499999999999</v>
      </c>
      <c r="I222" s="49">
        <v>776.9499999999999</v>
      </c>
      <c r="J222" s="49">
        <v>864.36</v>
      </c>
      <c r="K222" s="49">
        <v>864.36</v>
      </c>
      <c r="L222" s="49">
        <v>864.36</v>
      </c>
      <c r="M222" s="49">
        <v>864.36</v>
      </c>
      <c r="N222" s="51">
        <v>864.36</v>
      </c>
      <c r="O222" s="51">
        <v>864.36</v>
      </c>
      <c r="P222" s="46">
        <f t="shared" si="4"/>
        <v>9847.859999999999</v>
      </c>
    </row>
    <row r="223" spans="1:16" ht="15.75">
      <c r="A223" s="47">
        <v>247</v>
      </c>
      <c r="B223" s="47">
        <v>220</v>
      </c>
      <c r="C223" s="48" t="s">
        <v>184</v>
      </c>
      <c r="D223" s="53">
        <v>766.96</v>
      </c>
      <c r="E223" s="53">
        <v>766.96</v>
      </c>
      <c r="F223" s="53">
        <v>766.96</v>
      </c>
      <c r="G223" s="50">
        <v>766.96</v>
      </c>
      <c r="H223" s="50">
        <v>766.96</v>
      </c>
      <c r="I223" s="49">
        <v>766.96</v>
      </c>
      <c r="J223" s="49">
        <v>853.25</v>
      </c>
      <c r="K223" s="49">
        <v>853.25</v>
      </c>
      <c r="L223" s="49">
        <v>853.25</v>
      </c>
      <c r="M223" s="49">
        <v>853.25</v>
      </c>
      <c r="N223" s="51">
        <v>853.25</v>
      </c>
      <c r="O223" s="51">
        <v>853.25</v>
      </c>
      <c r="P223" s="46">
        <f t="shared" si="4"/>
        <v>9721.26</v>
      </c>
    </row>
    <row r="224" spans="1:16" ht="15.75">
      <c r="A224" s="47">
        <v>248</v>
      </c>
      <c r="B224" s="52">
        <v>221</v>
      </c>
      <c r="C224" s="48" t="s">
        <v>185</v>
      </c>
      <c r="D224" s="53">
        <v>756.8</v>
      </c>
      <c r="E224" s="53">
        <v>756.8</v>
      </c>
      <c r="F224" s="53">
        <v>756.8</v>
      </c>
      <c r="G224" s="50">
        <v>756.8</v>
      </c>
      <c r="H224" s="50">
        <v>756.8</v>
      </c>
      <c r="I224" s="49">
        <v>756.8</v>
      </c>
      <c r="J224" s="49">
        <v>841.93</v>
      </c>
      <c r="K224" s="49">
        <v>841.93</v>
      </c>
      <c r="L224" s="49">
        <v>841.93</v>
      </c>
      <c r="M224" s="49">
        <v>841.93</v>
      </c>
      <c r="N224" s="51">
        <v>841.93</v>
      </c>
      <c r="O224" s="51">
        <v>841.93</v>
      </c>
      <c r="P224" s="46">
        <f t="shared" si="4"/>
        <v>9592.380000000001</v>
      </c>
    </row>
    <row r="225" spans="1:16" ht="15.75">
      <c r="A225" s="47">
        <v>249</v>
      </c>
      <c r="B225" s="47">
        <v>222</v>
      </c>
      <c r="C225" s="48" t="s">
        <v>186</v>
      </c>
      <c r="D225" s="53">
        <v>1184.72</v>
      </c>
      <c r="E225" s="53">
        <v>1184.72</v>
      </c>
      <c r="F225" s="53">
        <v>1184.72</v>
      </c>
      <c r="G225" s="50">
        <v>1184.72</v>
      </c>
      <c r="H225" s="50">
        <v>1184.72</v>
      </c>
      <c r="I225" s="49">
        <v>1184.72</v>
      </c>
      <c r="J225" s="49">
        <v>1318.01</v>
      </c>
      <c r="K225" s="49">
        <v>1318.01</v>
      </c>
      <c r="L225" s="49">
        <v>1318.01</v>
      </c>
      <c r="M225" s="49">
        <v>1318.01</v>
      </c>
      <c r="N225" s="51">
        <v>1318.01</v>
      </c>
      <c r="O225" s="51">
        <v>1318.01</v>
      </c>
      <c r="P225" s="46">
        <f t="shared" si="4"/>
        <v>15016.380000000001</v>
      </c>
    </row>
    <row r="226" spans="1:16" ht="15.75">
      <c r="A226" s="47">
        <v>250</v>
      </c>
      <c r="B226" s="47">
        <v>223</v>
      </c>
      <c r="C226" s="48" t="s">
        <v>187</v>
      </c>
      <c r="D226" s="53">
        <v>907.2</v>
      </c>
      <c r="E226" s="53">
        <v>907.2</v>
      </c>
      <c r="F226" s="53">
        <v>907.2</v>
      </c>
      <c r="G226" s="50">
        <v>907.2</v>
      </c>
      <c r="H226" s="50">
        <v>907.2</v>
      </c>
      <c r="I226" s="49">
        <v>907.2</v>
      </c>
      <c r="J226" s="49">
        <v>1009.27</v>
      </c>
      <c r="K226" s="49">
        <v>1009.27</v>
      </c>
      <c r="L226" s="49">
        <v>1009.27</v>
      </c>
      <c r="M226" s="49">
        <v>1009.27</v>
      </c>
      <c r="N226" s="51">
        <v>1009.27</v>
      </c>
      <c r="O226" s="51">
        <v>1009.27</v>
      </c>
      <c r="P226" s="46">
        <f t="shared" si="4"/>
        <v>11498.820000000002</v>
      </c>
    </row>
    <row r="227" spans="1:16" ht="15.75">
      <c r="A227" s="47">
        <v>251</v>
      </c>
      <c r="B227" s="52">
        <v>224</v>
      </c>
      <c r="C227" s="48" t="s">
        <v>188</v>
      </c>
      <c r="D227" s="53">
        <v>7707.92</v>
      </c>
      <c r="E227" s="53">
        <v>7707.92</v>
      </c>
      <c r="F227" s="53">
        <v>7707.92</v>
      </c>
      <c r="G227" s="50">
        <v>7707.92</v>
      </c>
      <c r="H227" s="50">
        <v>7414.73</v>
      </c>
      <c r="I227" s="49">
        <v>7707.92</v>
      </c>
      <c r="J227" s="49">
        <v>8575.26</v>
      </c>
      <c r="K227" s="49">
        <v>8575.26</v>
      </c>
      <c r="L227" s="49">
        <v>8575.26</v>
      </c>
      <c r="M227" s="49">
        <v>8575.26</v>
      </c>
      <c r="N227" s="51">
        <v>8575.26</v>
      </c>
      <c r="O227" s="51">
        <v>8575.26</v>
      </c>
      <c r="P227" s="46">
        <f t="shared" si="4"/>
        <v>97405.88999999998</v>
      </c>
    </row>
    <row r="228" spans="1:16" ht="15.75">
      <c r="A228" s="47">
        <v>252</v>
      </c>
      <c r="B228" s="47">
        <v>225</v>
      </c>
      <c r="C228" s="48" t="s">
        <v>189</v>
      </c>
      <c r="D228" s="53">
        <v>1364.89</v>
      </c>
      <c r="E228" s="53">
        <v>1364.89</v>
      </c>
      <c r="F228" s="53">
        <v>1364.89</v>
      </c>
      <c r="G228" s="50">
        <v>1364.89</v>
      </c>
      <c r="H228" s="50">
        <v>1364.89</v>
      </c>
      <c r="I228" s="49">
        <v>1364.89</v>
      </c>
      <c r="J228" s="49">
        <v>1518.43</v>
      </c>
      <c r="K228" s="49">
        <v>1518.43</v>
      </c>
      <c r="L228" s="49">
        <v>1518.43</v>
      </c>
      <c r="M228" s="49">
        <v>1518.43</v>
      </c>
      <c r="N228" s="51">
        <v>1518.43</v>
      </c>
      <c r="O228" s="51">
        <v>1518.43</v>
      </c>
      <c r="P228" s="46">
        <f t="shared" si="4"/>
        <v>17299.920000000002</v>
      </c>
    </row>
    <row r="229" spans="1:16" ht="15.75">
      <c r="A229" s="47">
        <v>253</v>
      </c>
      <c r="B229" s="47">
        <v>226</v>
      </c>
      <c r="C229" s="48" t="s">
        <v>190</v>
      </c>
      <c r="D229" s="53">
        <v>1135.52</v>
      </c>
      <c r="E229" s="53">
        <v>1135.52</v>
      </c>
      <c r="F229" s="53">
        <v>1135.52</v>
      </c>
      <c r="G229" s="50">
        <v>1135.52</v>
      </c>
      <c r="H229" s="50">
        <v>1135.52</v>
      </c>
      <c r="I229" s="49">
        <v>1135.52</v>
      </c>
      <c r="J229" s="49">
        <v>1263.27</v>
      </c>
      <c r="K229" s="49">
        <v>1263.28</v>
      </c>
      <c r="L229" s="49">
        <v>1263.28</v>
      </c>
      <c r="M229" s="49">
        <v>1263.28</v>
      </c>
      <c r="N229" s="51">
        <v>1263.28</v>
      </c>
      <c r="O229" s="51">
        <v>1263.28</v>
      </c>
      <c r="P229" s="46">
        <f t="shared" si="4"/>
        <v>14392.790000000005</v>
      </c>
    </row>
    <row r="230" spans="1:16" ht="15.75">
      <c r="A230" s="47">
        <v>254</v>
      </c>
      <c r="B230" s="52">
        <v>227</v>
      </c>
      <c r="C230" s="48" t="s">
        <v>191</v>
      </c>
      <c r="D230" s="53">
        <v>1510.5700000000002</v>
      </c>
      <c r="E230" s="53">
        <v>1510.5700000000002</v>
      </c>
      <c r="F230" s="53">
        <v>1510.5700000000002</v>
      </c>
      <c r="G230" s="50">
        <v>1510.5700000000002</v>
      </c>
      <c r="H230" s="50">
        <v>1510.5700000000002</v>
      </c>
      <c r="I230" s="49">
        <v>1510.5700000000002</v>
      </c>
      <c r="J230" s="49">
        <v>1680.52</v>
      </c>
      <c r="K230" s="49">
        <v>1680.52</v>
      </c>
      <c r="L230" s="49">
        <v>1680.52</v>
      </c>
      <c r="M230" s="49">
        <v>1680.52</v>
      </c>
      <c r="N230" s="51">
        <v>1680.52</v>
      </c>
      <c r="O230" s="51">
        <v>1680.52</v>
      </c>
      <c r="P230" s="46">
        <f t="shared" si="4"/>
        <v>19146.54</v>
      </c>
    </row>
    <row r="231" spans="1:16" ht="15.75">
      <c r="A231" s="47"/>
      <c r="B231" s="47">
        <v>228</v>
      </c>
      <c r="C231" s="48" t="s">
        <v>428</v>
      </c>
      <c r="D231" s="53">
        <v>70.72</v>
      </c>
      <c r="E231" s="53">
        <v>70.72</v>
      </c>
      <c r="F231" s="53">
        <v>70.72</v>
      </c>
      <c r="G231" s="50">
        <v>70.72</v>
      </c>
      <c r="H231" s="50">
        <v>70.72</v>
      </c>
      <c r="I231" s="49">
        <v>70.72</v>
      </c>
      <c r="J231" s="49">
        <v>78.67</v>
      </c>
      <c r="K231" s="49">
        <v>0</v>
      </c>
      <c r="L231" s="49">
        <v>0</v>
      </c>
      <c r="M231" s="49">
        <v>0</v>
      </c>
      <c r="N231" s="51">
        <v>0</v>
      </c>
      <c r="O231" s="51"/>
      <c r="P231" s="46"/>
    </row>
    <row r="232" spans="1:16" ht="15.75">
      <c r="A232" s="47"/>
      <c r="B232" s="47">
        <v>229</v>
      </c>
      <c r="C232" s="48" t="s">
        <v>429</v>
      </c>
      <c r="D232" s="53">
        <v>105.04</v>
      </c>
      <c r="E232" s="53">
        <v>105.04</v>
      </c>
      <c r="F232" s="53">
        <v>105.04</v>
      </c>
      <c r="G232" s="50">
        <v>-146</v>
      </c>
      <c r="H232" s="50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51">
        <v>0</v>
      </c>
      <c r="O232" s="51"/>
      <c r="P232" s="46"/>
    </row>
    <row r="233" spans="1:16" ht="15.75">
      <c r="A233" s="47"/>
      <c r="B233" s="52">
        <v>230</v>
      </c>
      <c r="C233" s="48" t="s">
        <v>430</v>
      </c>
      <c r="D233" s="53">
        <v>36.64</v>
      </c>
      <c r="E233" s="53">
        <v>36.64</v>
      </c>
      <c r="F233" s="53">
        <v>36.64</v>
      </c>
      <c r="G233" s="50">
        <v>36.64</v>
      </c>
      <c r="H233" s="50">
        <v>136.48000000000002</v>
      </c>
      <c r="I233" s="49">
        <v>69.92</v>
      </c>
      <c r="J233" s="49">
        <v>77.78</v>
      </c>
      <c r="K233" s="49">
        <v>0</v>
      </c>
      <c r="L233" s="49">
        <v>0</v>
      </c>
      <c r="M233" s="49">
        <v>0</v>
      </c>
      <c r="N233" s="51">
        <v>0</v>
      </c>
      <c r="O233" s="51"/>
      <c r="P233" s="46"/>
    </row>
    <row r="234" spans="1:16" s="7" customFormat="1" ht="15.75">
      <c r="A234" s="78">
        <v>260</v>
      </c>
      <c r="B234" s="47">
        <v>231</v>
      </c>
      <c r="C234" s="61" t="s">
        <v>192</v>
      </c>
      <c r="D234" s="50">
        <v>53.760000000000005</v>
      </c>
      <c r="E234" s="50">
        <v>53.760000000000005</v>
      </c>
      <c r="F234" s="50">
        <v>53.760000000000005</v>
      </c>
      <c r="G234" s="50">
        <v>53.760000000000005</v>
      </c>
      <c r="H234" s="50">
        <v>53.760000000000005</v>
      </c>
      <c r="I234" s="50">
        <v>53.760000000000005</v>
      </c>
      <c r="J234" s="50">
        <v>59.81</v>
      </c>
      <c r="K234" s="50">
        <v>59.81</v>
      </c>
      <c r="L234" s="50">
        <v>59.81</v>
      </c>
      <c r="M234" s="50">
        <v>59.81</v>
      </c>
      <c r="N234" s="72">
        <v>59.81</v>
      </c>
      <c r="O234" s="72">
        <v>59.81</v>
      </c>
      <c r="P234" s="73">
        <f t="shared" si="4"/>
        <v>681.4199999999998</v>
      </c>
    </row>
    <row r="235" spans="1:16" s="7" customFormat="1" ht="15.75">
      <c r="A235" s="78">
        <v>264</v>
      </c>
      <c r="B235" s="47">
        <v>232</v>
      </c>
      <c r="C235" s="61" t="s">
        <v>194</v>
      </c>
      <c r="D235" s="50">
        <v>169.36</v>
      </c>
      <c r="E235" s="50">
        <v>169.36</v>
      </c>
      <c r="F235" s="50">
        <v>169.36</v>
      </c>
      <c r="G235" s="50">
        <v>169.36</v>
      </c>
      <c r="H235" s="50">
        <v>169.36</v>
      </c>
      <c r="I235" s="50">
        <v>169.36</v>
      </c>
      <c r="J235" s="50">
        <v>188.42</v>
      </c>
      <c r="K235" s="50">
        <v>188.42</v>
      </c>
      <c r="L235" s="50">
        <v>188.42</v>
      </c>
      <c r="M235" s="50">
        <v>188.42</v>
      </c>
      <c r="N235" s="72">
        <v>188.42</v>
      </c>
      <c r="O235" s="72">
        <v>188.42</v>
      </c>
      <c r="P235" s="73">
        <f t="shared" si="4"/>
        <v>2146.6800000000003</v>
      </c>
    </row>
    <row r="236" spans="1:16" s="8" customFormat="1" ht="15.75">
      <c r="A236" s="80">
        <v>265</v>
      </c>
      <c r="B236" s="52">
        <v>233</v>
      </c>
      <c r="C236" s="81" t="s">
        <v>195</v>
      </c>
      <c r="D236" s="82">
        <v>137.04</v>
      </c>
      <c r="E236" s="82">
        <v>137.04</v>
      </c>
      <c r="F236" s="82">
        <v>137.04</v>
      </c>
      <c r="G236" s="82">
        <v>137.04</v>
      </c>
      <c r="H236" s="82">
        <v>137.04</v>
      </c>
      <c r="I236" s="82">
        <v>137.04</v>
      </c>
      <c r="J236" s="82">
        <v>152.45</v>
      </c>
      <c r="K236" s="82">
        <v>152.45</v>
      </c>
      <c r="L236" s="82">
        <v>152.45</v>
      </c>
      <c r="M236" s="82">
        <v>152.45</v>
      </c>
      <c r="N236" s="83">
        <v>152.45</v>
      </c>
      <c r="O236" s="83">
        <v>152.45</v>
      </c>
      <c r="P236" s="84">
        <f t="shared" si="4"/>
        <v>1736.94</v>
      </c>
    </row>
    <row r="237" spans="1:16" s="7" customFormat="1" ht="15.75">
      <c r="A237" s="78">
        <v>266</v>
      </c>
      <c r="B237" s="47">
        <v>234</v>
      </c>
      <c r="C237" s="61" t="s">
        <v>196</v>
      </c>
      <c r="D237" s="50">
        <v>165</v>
      </c>
      <c r="E237" s="50">
        <v>165</v>
      </c>
      <c r="F237" s="50">
        <v>165</v>
      </c>
      <c r="G237" s="50">
        <v>165</v>
      </c>
      <c r="H237" s="50">
        <v>165</v>
      </c>
      <c r="I237" s="50">
        <v>165</v>
      </c>
      <c r="J237" s="50">
        <v>183.56</v>
      </c>
      <c r="K237" s="50">
        <v>183.56</v>
      </c>
      <c r="L237" s="50">
        <v>183.56</v>
      </c>
      <c r="M237" s="50">
        <v>183.56</v>
      </c>
      <c r="N237" s="72">
        <v>183.56</v>
      </c>
      <c r="O237" s="72">
        <v>183.56</v>
      </c>
      <c r="P237" s="73">
        <f t="shared" si="4"/>
        <v>2091.3599999999997</v>
      </c>
    </row>
    <row r="238" spans="1:16" s="7" customFormat="1" ht="15.75">
      <c r="A238" s="78">
        <v>267</v>
      </c>
      <c r="B238" s="47">
        <v>235</v>
      </c>
      <c r="C238" s="61" t="s">
        <v>197</v>
      </c>
      <c r="D238" s="50">
        <v>144.25</v>
      </c>
      <c r="E238" s="50">
        <v>144.25</v>
      </c>
      <c r="F238" s="50">
        <v>144.25</v>
      </c>
      <c r="G238" s="50">
        <v>144.25</v>
      </c>
      <c r="H238" s="50">
        <v>210.45999999999998</v>
      </c>
      <c r="I238" s="50">
        <v>166.32</v>
      </c>
      <c r="J238" s="50">
        <v>185.04</v>
      </c>
      <c r="K238" s="50">
        <v>185.04</v>
      </c>
      <c r="L238" s="50">
        <v>185.04</v>
      </c>
      <c r="M238" s="50">
        <v>185.04</v>
      </c>
      <c r="N238" s="72">
        <v>185.04</v>
      </c>
      <c r="O238" s="72">
        <v>185.04</v>
      </c>
      <c r="P238" s="73">
        <f t="shared" si="4"/>
        <v>2064.02</v>
      </c>
    </row>
    <row r="239" spans="1:16" s="7" customFormat="1" ht="15.75">
      <c r="A239" s="78">
        <v>268</v>
      </c>
      <c r="B239" s="52">
        <v>236</v>
      </c>
      <c r="C239" s="61" t="s">
        <v>198</v>
      </c>
      <c r="D239" s="50">
        <v>131.52</v>
      </c>
      <c r="E239" s="50">
        <v>131.52</v>
      </c>
      <c r="F239" s="50">
        <v>131.52</v>
      </c>
      <c r="G239" s="50">
        <v>131.52</v>
      </c>
      <c r="H239" s="50">
        <v>131.52</v>
      </c>
      <c r="I239" s="50">
        <v>131.52</v>
      </c>
      <c r="J239" s="50">
        <v>146.32</v>
      </c>
      <c r="K239" s="50">
        <v>146.32</v>
      </c>
      <c r="L239" s="50">
        <v>146.32</v>
      </c>
      <c r="M239" s="50">
        <v>146.32</v>
      </c>
      <c r="N239" s="72">
        <v>146.32</v>
      </c>
      <c r="O239" s="72">
        <v>146.32</v>
      </c>
      <c r="P239" s="73">
        <f t="shared" si="4"/>
        <v>1667.0399999999997</v>
      </c>
    </row>
    <row r="240" spans="1:16" s="7" customFormat="1" ht="15.75">
      <c r="A240" s="78">
        <v>273</v>
      </c>
      <c r="B240" s="47">
        <v>237</v>
      </c>
      <c r="C240" s="61" t="s">
        <v>200</v>
      </c>
      <c r="D240" s="50">
        <v>59.07</v>
      </c>
      <c r="E240" s="50">
        <v>59.07</v>
      </c>
      <c r="F240" s="50">
        <v>59.07</v>
      </c>
      <c r="G240" s="50">
        <v>59.07</v>
      </c>
      <c r="H240" s="50">
        <v>95.7</v>
      </c>
      <c r="I240" s="50">
        <v>71.28</v>
      </c>
      <c r="J240" s="50">
        <v>79.3</v>
      </c>
      <c r="K240" s="50">
        <v>79.3</v>
      </c>
      <c r="L240" s="50">
        <v>79.3</v>
      </c>
      <c r="M240" s="50">
        <v>79.3</v>
      </c>
      <c r="N240" s="72">
        <v>79.3</v>
      </c>
      <c r="O240" s="72">
        <v>79.3</v>
      </c>
      <c r="P240" s="73">
        <f t="shared" si="4"/>
        <v>879.0599999999998</v>
      </c>
    </row>
    <row r="241" spans="1:16" s="7" customFormat="1" ht="15.75">
      <c r="A241" s="78">
        <v>275</v>
      </c>
      <c r="B241" s="47">
        <v>238</v>
      </c>
      <c r="C241" s="61" t="s">
        <v>201</v>
      </c>
      <c r="D241" s="50">
        <v>121.05</v>
      </c>
      <c r="E241" s="50">
        <v>121.05</v>
      </c>
      <c r="F241" s="50">
        <v>121.05</v>
      </c>
      <c r="G241" s="50">
        <v>121.05</v>
      </c>
      <c r="H241" s="50">
        <v>147.93</v>
      </c>
      <c r="I241" s="50">
        <v>121.05</v>
      </c>
      <c r="J241" s="50">
        <v>134.67</v>
      </c>
      <c r="K241" s="50">
        <v>134.67</v>
      </c>
      <c r="L241" s="50">
        <v>134.67</v>
      </c>
      <c r="M241" s="50">
        <v>134.67</v>
      </c>
      <c r="N241" s="72">
        <v>134.67</v>
      </c>
      <c r="O241" s="72">
        <v>134.67</v>
      </c>
      <c r="P241" s="73">
        <f t="shared" si="4"/>
        <v>1561.2</v>
      </c>
    </row>
    <row r="242" spans="1:16" s="7" customFormat="1" ht="15.75">
      <c r="A242" s="78">
        <v>276</v>
      </c>
      <c r="B242" s="52">
        <v>239</v>
      </c>
      <c r="C242" s="61" t="s">
        <v>431</v>
      </c>
      <c r="D242" s="50">
        <v>161.25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72">
        <v>0</v>
      </c>
      <c r="O242" s="72"/>
      <c r="P242" s="73">
        <f t="shared" si="4"/>
        <v>161.25</v>
      </c>
    </row>
    <row r="243" spans="1:16" s="7" customFormat="1" ht="15.75">
      <c r="A243" s="78">
        <v>262</v>
      </c>
      <c r="B243" s="47">
        <v>240</v>
      </c>
      <c r="C243" s="61" t="s">
        <v>193</v>
      </c>
      <c r="D243" s="50">
        <v>113.6</v>
      </c>
      <c r="E243" s="50">
        <v>113.6</v>
      </c>
      <c r="F243" s="50">
        <v>113.6</v>
      </c>
      <c r="G243" s="50">
        <v>113.6</v>
      </c>
      <c r="H243" s="50">
        <v>113.6</v>
      </c>
      <c r="I243" s="50">
        <v>113.6</v>
      </c>
      <c r="J243" s="50">
        <v>126.39</v>
      </c>
      <c r="K243" s="50">
        <v>126.39</v>
      </c>
      <c r="L243" s="50">
        <v>126.39</v>
      </c>
      <c r="M243" s="50">
        <v>126.39</v>
      </c>
      <c r="N243" s="72">
        <v>126.39</v>
      </c>
      <c r="O243" s="72">
        <v>126.39</v>
      </c>
      <c r="P243" s="73">
        <f t="shared" si="4"/>
        <v>1439.9400000000003</v>
      </c>
    </row>
    <row r="244" spans="1:16" s="7" customFormat="1" ht="15.75">
      <c r="A244" s="78">
        <v>271</v>
      </c>
      <c r="B244" s="47">
        <v>241</v>
      </c>
      <c r="C244" s="61" t="s">
        <v>199</v>
      </c>
      <c r="D244" s="50">
        <v>112.24</v>
      </c>
      <c r="E244" s="50">
        <v>112.24</v>
      </c>
      <c r="F244" s="50">
        <v>112.24</v>
      </c>
      <c r="G244" s="50">
        <v>112.24</v>
      </c>
      <c r="H244" s="50">
        <v>112.24</v>
      </c>
      <c r="I244" s="50">
        <v>112.24</v>
      </c>
      <c r="J244" s="50">
        <v>124.87</v>
      </c>
      <c r="K244" s="50">
        <v>124.87</v>
      </c>
      <c r="L244" s="50">
        <v>124.87</v>
      </c>
      <c r="M244" s="50">
        <v>124.87</v>
      </c>
      <c r="N244" s="72">
        <v>124.87</v>
      </c>
      <c r="O244" s="72">
        <v>124.87</v>
      </c>
      <c r="P244" s="73">
        <f t="shared" si="4"/>
        <v>1422.6599999999999</v>
      </c>
    </row>
    <row r="245" spans="1:16" s="7" customFormat="1" ht="15.75">
      <c r="A245" s="78">
        <v>278</v>
      </c>
      <c r="B245" s="52">
        <v>242</v>
      </c>
      <c r="C245" s="61" t="s">
        <v>202</v>
      </c>
      <c r="D245" s="50">
        <v>66.16</v>
      </c>
      <c r="E245" s="50">
        <v>66.16</v>
      </c>
      <c r="F245" s="50">
        <v>66.16</v>
      </c>
      <c r="G245" s="50">
        <v>66.16</v>
      </c>
      <c r="H245" s="50">
        <v>66.16</v>
      </c>
      <c r="I245" s="50">
        <v>66.16</v>
      </c>
      <c r="J245" s="50">
        <v>73.6</v>
      </c>
      <c r="K245" s="50">
        <v>73.6</v>
      </c>
      <c r="L245" s="50">
        <v>73.6</v>
      </c>
      <c r="M245" s="50">
        <v>73.6</v>
      </c>
      <c r="N245" s="72">
        <v>73.6</v>
      </c>
      <c r="O245" s="72">
        <v>73.6</v>
      </c>
      <c r="P245" s="73">
        <f t="shared" si="4"/>
        <v>838.5600000000001</v>
      </c>
    </row>
    <row r="246" spans="1:16" s="7" customFormat="1" ht="15.75">
      <c r="A246" s="78">
        <v>280</v>
      </c>
      <c r="B246" s="47">
        <v>243</v>
      </c>
      <c r="C246" s="61" t="s">
        <v>203</v>
      </c>
      <c r="D246" s="50">
        <v>137.97</v>
      </c>
      <c r="E246" s="50">
        <v>137.97</v>
      </c>
      <c r="F246" s="50">
        <v>137.97</v>
      </c>
      <c r="G246" s="50">
        <v>137.97</v>
      </c>
      <c r="H246" s="50">
        <v>111.09</v>
      </c>
      <c r="I246" s="50">
        <v>137.97</v>
      </c>
      <c r="J246" s="50">
        <v>153.48</v>
      </c>
      <c r="K246" s="50">
        <v>153.48</v>
      </c>
      <c r="L246" s="50">
        <v>153.48</v>
      </c>
      <c r="M246" s="50">
        <v>153.48</v>
      </c>
      <c r="N246" s="72">
        <v>153.48</v>
      </c>
      <c r="O246" s="72">
        <v>153.48</v>
      </c>
      <c r="P246" s="73">
        <f t="shared" si="4"/>
        <v>1721.8200000000002</v>
      </c>
    </row>
    <row r="247" spans="1:16" s="7" customFormat="1" ht="15.75">
      <c r="A247" s="78">
        <v>281</v>
      </c>
      <c r="B247" s="47">
        <v>244</v>
      </c>
      <c r="C247" s="61" t="s">
        <v>204</v>
      </c>
      <c r="D247" s="50">
        <v>38.4</v>
      </c>
      <c r="E247" s="50">
        <v>38.4</v>
      </c>
      <c r="F247" s="50">
        <v>38.4</v>
      </c>
      <c r="G247" s="50">
        <v>38.4</v>
      </c>
      <c r="H247" s="50">
        <v>38.4</v>
      </c>
      <c r="I247" s="50">
        <v>38.4</v>
      </c>
      <c r="J247" s="50">
        <v>42.72</v>
      </c>
      <c r="K247" s="50">
        <v>42.72</v>
      </c>
      <c r="L247" s="50">
        <v>42.72</v>
      </c>
      <c r="M247" s="50">
        <v>42.72</v>
      </c>
      <c r="N247" s="72">
        <v>42.72</v>
      </c>
      <c r="O247" s="72">
        <v>42.72</v>
      </c>
      <c r="P247" s="73">
        <f t="shared" si="4"/>
        <v>486.72000000000014</v>
      </c>
    </row>
    <row r="248" spans="1:16" s="7" customFormat="1" ht="15.75">
      <c r="A248" s="78">
        <v>282</v>
      </c>
      <c r="B248" s="52">
        <v>245</v>
      </c>
      <c r="C248" s="61" t="s">
        <v>205</v>
      </c>
      <c r="D248" s="50">
        <v>68.88</v>
      </c>
      <c r="E248" s="50">
        <v>68.88</v>
      </c>
      <c r="F248" s="50">
        <v>68.88</v>
      </c>
      <c r="G248" s="50">
        <v>68.88</v>
      </c>
      <c r="H248" s="50">
        <v>68.88</v>
      </c>
      <c r="I248" s="50">
        <v>68.88</v>
      </c>
      <c r="J248" s="50">
        <v>76.63</v>
      </c>
      <c r="K248" s="50">
        <v>76.63</v>
      </c>
      <c r="L248" s="50">
        <v>76.63</v>
      </c>
      <c r="M248" s="50">
        <v>76.63</v>
      </c>
      <c r="N248" s="72">
        <v>76.63</v>
      </c>
      <c r="O248" s="72">
        <v>76.63</v>
      </c>
      <c r="P248" s="73">
        <f t="shared" si="4"/>
        <v>873.06</v>
      </c>
    </row>
    <row r="249" spans="1:16" s="7" customFormat="1" ht="15.75">
      <c r="A249" s="78">
        <v>283</v>
      </c>
      <c r="B249" s="47">
        <v>246</v>
      </c>
      <c r="C249" s="61" t="s">
        <v>206</v>
      </c>
      <c r="D249" s="50">
        <v>116</v>
      </c>
      <c r="E249" s="50">
        <v>116</v>
      </c>
      <c r="F249" s="50">
        <v>102.97999999999999</v>
      </c>
      <c r="G249" s="50">
        <v>102.97999999999999</v>
      </c>
      <c r="H249" s="50">
        <v>102.97999999999999</v>
      </c>
      <c r="I249" s="50">
        <v>102.97999999999999</v>
      </c>
      <c r="J249" s="50">
        <v>114.57</v>
      </c>
      <c r="K249" s="50">
        <v>114.57</v>
      </c>
      <c r="L249" s="50">
        <v>114.57</v>
      </c>
      <c r="M249" s="50">
        <v>114.57</v>
      </c>
      <c r="N249" s="72">
        <v>114.57</v>
      </c>
      <c r="O249" s="72">
        <v>114.57</v>
      </c>
      <c r="P249" s="73">
        <f t="shared" si="4"/>
        <v>1331.3399999999997</v>
      </c>
    </row>
    <row r="250" spans="1:16" ht="15.75">
      <c r="A250" s="47">
        <v>284</v>
      </c>
      <c r="B250" s="47">
        <v>247</v>
      </c>
      <c r="C250" s="48" t="s">
        <v>207</v>
      </c>
      <c r="D250" s="53">
        <v>107.36</v>
      </c>
      <c r="E250" s="53">
        <v>107.36</v>
      </c>
      <c r="F250" s="53">
        <v>107.36</v>
      </c>
      <c r="G250" s="49">
        <v>107.36</v>
      </c>
      <c r="H250" s="50">
        <v>107.36</v>
      </c>
      <c r="I250" s="49">
        <v>107.36</v>
      </c>
      <c r="J250" s="49">
        <v>119.44</v>
      </c>
      <c r="K250" s="49">
        <v>119.44</v>
      </c>
      <c r="L250" s="49">
        <v>119.44</v>
      </c>
      <c r="M250" s="49">
        <v>119.44</v>
      </c>
      <c r="N250" s="51">
        <v>119.44</v>
      </c>
      <c r="O250" s="51">
        <v>119.44</v>
      </c>
      <c r="P250" s="46">
        <f t="shared" si="4"/>
        <v>1360.8000000000002</v>
      </c>
    </row>
    <row r="251" spans="1:16" ht="15.75">
      <c r="A251" s="47">
        <v>285</v>
      </c>
      <c r="B251" s="52">
        <v>248</v>
      </c>
      <c r="C251" s="48" t="s">
        <v>208</v>
      </c>
      <c r="D251" s="53">
        <v>92.56</v>
      </c>
      <c r="E251" s="53">
        <v>92.56</v>
      </c>
      <c r="F251" s="53">
        <v>92.56</v>
      </c>
      <c r="G251" s="49">
        <v>92.56</v>
      </c>
      <c r="H251" s="53">
        <v>92.56</v>
      </c>
      <c r="I251" s="49">
        <v>92.56</v>
      </c>
      <c r="J251" s="49">
        <v>102.97</v>
      </c>
      <c r="K251" s="49">
        <v>102.97</v>
      </c>
      <c r="L251" s="49">
        <v>102.97</v>
      </c>
      <c r="M251" s="49">
        <v>102.97</v>
      </c>
      <c r="N251" s="51">
        <v>102.97</v>
      </c>
      <c r="O251" s="51">
        <v>102.97</v>
      </c>
      <c r="P251" s="46">
        <f t="shared" si="4"/>
        <v>1173.18</v>
      </c>
    </row>
    <row r="252" spans="1:241" s="5" customFormat="1" ht="15.75">
      <c r="A252" s="47">
        <v>287</v>
      </c>
      <c r="B252" s="47">
        <v>249</v>
      </c>
      <c r="C252" s="48" t="s">
        <v>209</v>
      </c>
      <c r="D252" s="53">
        <v>126.07</v>
      </c>
      <c r="E252" s="53">
        <v>126.07</v>
      </c>
      <c r="F252" s="53">
        <v>126.07</v>
      </c>
      <c r="G252" s="49">
        <v>126.07</v>
      </c>
      <c r="H252" s="50">
        <v>126.07</v>
      </c>
      <c r="I252" s="49">
        <v>126.07</v>
      </c>
      <c r="J252" s="49">
        <v>140.24</v>
      </c>
      <c r="K252" s="49">
        <v>140.24</v>
      </c>
      <c r="L252" s="49">
        <v>140.24</v>
      </c>
      <c r="M252" s="49">
        <v>140.24</v>
      </c>
      <c r="N252" s="51">
        <v>140.24</v>
      </c>
      <c r="O252" s="51">
        <v>140.24</v>
      </c>
      <c r="P252" s="46">
        <f t="shared" si="4"/>
        <v>1597.86</v>
      </c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</row>
    <row r="253" spans="1:241" s="5" customFormat="1" ht="15.75">
      <c r="A253" s="47">
        <v>289</v>
      </c>
      <c r="B253" s="47">
        <v>250</v>
      </c>
      <c r="C253" s="48" t="s">
        <v>210</v>
      </c>
      <c r="D253" s="53"/>
      <c r="E253" s="53"/>
      <c r="F253" s="53">
        <v>35.76</v>
      </c>
      <c r="G253" s="49">
        <v>35.76</v>
      </c>
      <c r="H253" s="50">
        <v>136.8</v>
      </c>
      <c r="I253" s="49">
        <v>69.44</v>
      </c>
      <c r="J253" s="49">
        <v>77.25</v>
      </c>
      <c r="K253" s="49">
        <v>77.25</v>
      </c>
      <c r="L253" s="49">
        <v>77.25</v>
      </c>
      <c r="M253" s="49">
        <v>77.25</v>
      </c>
      <c r="N253" s="51">
        <v>77.25</v>
      </c>
      <c r="O253" s="51">
        <v>77.25</v>
      </c>
      <c r="P253" s="46">
        <f t="shared" si="4"/>
        <v>741.26</v>
      </c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</row>
    <row r="254" spans="1:241" s="5" customFormat="1" ht="15.75">
      <c r="A254" s="47"/>
      <c r="B254" s="52">
        <v>251</v>
      </c>
      <c r="C254" s="48" t="s">
        <v>432</v>
      </c>
      <c r="D254" s="53"/>
      <c r="E254" s="53"/>
      <c r="F254" s="53"/>
      <c r="G254" s="49"/>
      <c r="H254" s="50">
        <v>129.36</v>
      </c>
      <c r="I254" s="49">
        <v>43.12</v>
      </c>
      <c r="J254" s="49">
        <v>47.97</v>
      </c>
      <c r="K254" s="49">
        <v>0</v>
      </c>
      <c r="L254" s="49">
        <v>0</v>
      </c>
      <c r="M254" s="49">
        <v>0</v>
      </c>
      <c r="N254" s="51">
        <v>0</v>
      </c>
      <c r="O254" s="51"/>
      <c r="P254" s="46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</row>
    <row r="255" spans="1:16" ht="15.75">
      <c r="A255" s="47">
        <v>291</v>
      </c>
      <c r="B255" s="47">
        <v>252</v>
      </c>
      <c r="C255" s="48" t="s">
        <v>211</v>
      </c>
      <c r="D255" s="53"/>
      <c r="E255" s="53"/>
      <c r="F255" s="53"/>
      <c r="G255" s="50"/>
      <c r="H255" s="50"/>
      <c r="I255" s="49"/>
      <c r="J255" s="49"/>
      <c r="K255" s="49"/>
      <c r="L255" s="49">
        <v>81.08</v>
      </c>
      <c r="M255" s="49">
        <v>81.08</v>
      </c>
      <c r="N255" s="51">
        <v>81.08</v>
      </c>
      <c r="O255" s="51">
        <v>81.08</v>
      </c>
      <c r="P255" s="46">
        <f t="shared" si="4"/>
        <v>324.32</v>
      </c>
    </row>
    <row r="256" spans="1:16" s="2" customFormat="1" ht="15.75">
      <c r="A256" s="78">
        <v>292</v>
      </c>
      <c r="B256" s="47">
        <v>253</v>
      </c>
      <c r="C256" s="61" t="s">
        <v>212</v>
      </c>
      <c r="D256" s="50">
        <v>97.43</v>
      </c>
      <c r="E256" s="50">
        <v>97.43</v>
      </c>
      <c r="F256" s="50">
        <v>97.43</v>
      </c>
      <c r="G256" s="50">
        <v>97.43</v>
      </c>
      <c r="H256" s="79">
        <v>97.43</v>
      </c>
      <c r="I256" s="50">
        <v>97.43</v>
      </c>
      <c r="J256" s="50">
        <v>108.39</v>
      </c>
      <c r="K256" s="50">
        <v>108.39</v>
      </c>
      <c r="L256" s="50">
        <v>108.39</v>
      </c>
      <c r="M256" s="50">
        <v>108.39</v>
      </c>
      <c r="N256" s="72">
        <v>108.39</v>
      </c>
      <c r="O256" s="72">
        <v>108.39</v>
      </c>
      <c r="P256" s="73">
        <f t="shared" si="4"/>
        <v>1234.92</v>
      </c>
    </row>
    <row r="257" spans="1:16" s="2" customFormat="1" ht="15.75">
      <c r="A257" s="78">
        <v>296</v>
      </c>
      <c r="B257" s="52">
        <v>254</v>
      </c>
      <c r="C257" s="61" t="s">
        <v>213</v>
      </c>
      <c r="D257" s="50">
        <v>3341.1</v>
      </c>
      <c r="E257" s="50">
        <v>3341.1</v>
      </c>
      <c r="F257" s="50">
        <v>3341.1</v>
      </c>
      <c r="G257" s="50">
        <v>3341.1</v>
      </c>
      <c r="H257" s="50">
        <v>3341.1</v>
      </c>
      <c r="I257" s="50">
        <v>3341.1</v>
      </c>
      <c r="J257" s="50">
        <v>3716.99</v>
      </c>
      <c r="K257" s="50">
        <v>3716.99</v>
      </c>
      <c r="L257" s="50">
        <v>3716.99</v>
      </c>
      <c r="M257" s="50">
        <v>3716.99</v>
      </c>
      <c r="N257" s="72">
        <v>3716.99</v>
      </c>
      <c r="O257" s="72">
        <v>3716.99</v>
      </c>
      <c r="P257" s="73">
        <f t="shared" si="4"/>
        <v>42348.539999999986</v>
      </c>
    </row>
    <row r="258" spans="1:16" s="2" customFormat="1" ht="15.75">
      <c r="A258" s="78">
        <v>299</v>
      </c>
      <c r="B258" s="47">
        <v>255</v>
      </c>
      <c r="C258" s="61" t="s">
        <v>214</v>
      </c>
      <c r="D258" s="50">
        <v>3329.15</v>
      </c>
      <c r="E258" s="50">
        <v>3329.15</v>
      </c>
      <c r="F258" s="50">
        <v>3329.15</v>
      </c>
      <c r="G258" s="50">
        <v>3329.15</v>
      </c>
      <c r="H258" s="50">
        <v>3329.15</v>
      </c>
      <c r="I258" s="50">
        <v>3329.15</v>
      </c>
      <c r="J258" s="50">
        <v>3703.67</v>
      </c>
      <c r="K258" s="50">
        <v>3703.67</v>
      </c>
      <c r="L258" s="50">
        <v>3703.67</v>
      </c>
      <c r="M258" s="50">
        <v>3703.67</v>
      </c>
      <c r="N258" s="72">
        <v>3703.67</v>
      </c>
      <c r="O258" s="72">
        <v>3703.67</v>
      </c>
      <c r="P258" s="73">
        <f t="shared" si="4"/>
        <v>42196.91999999999</v>
      </c>
    </row>
    <row r="259" spans="1:16" s="2" customFormat="1" ht="15.75">
      <c r="A259" s="78">
        <v>301</v>
      </c>
      <c r="B259" s="47">
        <v>256</v>
      </c>
      <c r="C259" s="61" t="s">
        <v>215</v>
      </c>
      <c r="D259" s="50">
        <v>342.48</v>
      </c>
      <c r="E259" s="50">
        <v>342.48</v>
      </c>
      <c r="F259" s="50">
        <v>342.48</v>
      </c>
      <c r="G259" s="50">
        <v>342.48</v>
      </c>
      <c r="H259" s="50">
        <v>342.48</v>
      </c>
      <c r="I259" s="50">
        <v>342.48</v>
      </c>
      <c r="J259" s="50">
        <v>381</v>
      </c>
      <c r="K259" s="50">
        <v>381</v>
      </c>
      <c r="L259" s="50">
        <v>381</v>
      </c>
      <c r="M259" s="50">
        <v>381</v>
      </c>
      <c r="N259" s="72">
        <v>381</v>
      </c>
      <c r="O259" s="72">
        <v>381</v>
      </c>
      <c r="P259" s="73">
        <f t="shared" si="4"/>
        <v>4340.88</v>
      </c>
    </row>
    <row r="260" spans="1:16" s="2" customFormat="1" ht="15.75">
      <c r="A260" s="78">
        <v>302</v>
      </c>
      <c r="B260" s="52">
        <v>257</v>
      </c>
      <c r="C260" s="61" t="s">
        <v>216</v>
      </c>
      <c r="D260" s="50">
        <v>348.41</v>
      </c>
      <c r="E260" s="50">
        <v>348.41</v>
      </c>
      <c r="F260" s="50">
        <v>348.41</v>
      </c>
      <c r="G260" s="50">
        <v>348.41</v>
      </c>
      <c r="H260" s="50">
        <v>348.41</v>
      </c>
      <c r="I260" s="50">
        <v>348.41</v>
      </c>
      <c r="J260" s="50">
        <v>387.59000000000003</v>
      </c>
      <c r="K260" s="50">
        <v>387.59000000000003</v>
      </c>
      <c r="L260" s="50">
        <v>387.59000000000003</v>
      </c>
      <c r="M260" s="50">
        <v>387.59000000000003</v>
      </c>
      <c r="N260" s="72">
        <v>387.59000000000003</v>
      </c>
      <c r="O260" s="72">
        <v>387.59000000000003</v>
      </c>
      <c r="P260" s="73">
        <f aca="true" t="shared" si="5" ref="P260:P323">SUM(D260:O260)</f>
        <v>4416.000000000001</v>
      </c>
    </row>
    <row r="261" spans="1:16" s="2" customFormat="1" ht="15.75">
      <c r="A261" s="78">
        <v>303</v>
      </c>
      <c r="B261" s="47">
        <v>258</v>
      </c>
      <c r="C261" s="61" t="s">
        <v>217</v>
      </c>
      <c r="D261" s="50">
        <v>333.29</v>
      </c>
      <c r="E261" s="50">
        <v>333.29</v>
      </c>
      <c r="F261" s="50">
        <v>333.29</v>
      </c>
      <c r="G261" s="50">
        <v>333.29</v>
      </c>
      <c r="H261" s="50">
        <v>333.29</v>
      </c>
      <c r="I261" s="50">
        <v>333.29</v>
      </c>
      <c r="J261" s="50">
        <v>370.78000000000003</v>
      </c>
      <c r="K261" s="50">
        <v>370.78000000000003</v>
      </c>
      <c r="L261" s="50">
        <v>370.78000000000003</v>
      </c>
      <c r="M261" s="50">
        <v>370.78000000000003</v>
      </c>
      <c r="N261" s="72">
        <v>370.78000000000003</v>
      </c>
      <c r="O261" s="72">
        <v>370.78000000000003</v>
      </c>
      <c r="P261" s="73">
        <f t="shared" si="5"/>
        <v>4224.420000000001</v>
      </c>
    </row>
    <row r="262" spans="1:16" s="2" customFormat="1" ht="15.75">
      <c r="A262" s="78">
        <v>304</v>
      </c>
      <c r="B262" s="47">
        <v>259</v>
      </c>
      <c r="C262" s="61" t="s">
        <v>218</v>
      </c>
      <c r="D262" s="50">
        <v>332.26</v>
      </c>
      <c r="E262" s="50">
        <v>332.26</v>
      </c>
      <c r="F262" s="50">
        <v>332.26</v>
      </c>
      <c r="G262" s="50">
        <v>332.26</v>
      </c>
      <c r="H262" s="50">
        <v>332.26</v>
      </c>
      <c r="I262" s="50">
        <v>332.26</v>
      </c>
      <c r="J262" s="50">
        <v>369.64000000000004</v>
      </c>
      <c r="K262" s="50">
        <v>369.64000000000004</v>
      </c>
      <c r="L262" s="50">
        <v>369.64000000000004</v>
      </c>
      <c r="M262" s="50">
        <v>369.64000000000004</v>
      </c>
      <c r="N262" s="72">
        <v>369.64000000000004</v>
      </c>
      <c r="O262" s="72">
        <v>369.64000000000004</v>
      </c>
      <c r="P262" s="73">
        <f t="shared" si="5"/>
        <v>4211.4</v>
      </c>
    </row>
    <row r="263" spans="1:16" s="2" customFormat="1" ht="15.75">
      <c r="A263" s="78">
        <v>308</v>
      </c>
      <c r="B263" s="52">
        <v>260</v>
      </c>
      <c r="C263" s="61" t="s">
        <v>222</v>
      </c>
      <c r="D263" s="50">
        <v>3365.01</v>
      </c>
      <c r="E263" s="50">
        <v>3365.01</v>
      </c>
      <c r="F263" s="50">
        <v>3365.01</v>
      </c>
      <c r="G263" s="50">
        <v>3365.09</v>
      </c>
      <c r="H263" s="50">
        <v>3365.09</v>
      </c>
      <c r="I263" s="50">
        <v>3365.09</v>
      </c>
      <c r="J263" s="50">
        <v>3743.73</v>
      </c>
      <c r="K263" s="50">
        <v>3743.73</v>
      </c>
      <c r="L263" s="50">
        <v>3743.73</v>
      </c>
      <c r="M263" s="50">
        <v>3743.73</v>
      </c>
      <c r="N263" s="72">
        <v>3743.73</v>
      </c>
      <c r="O263" s="72">
        <v>3743.73</v>
      </c>
      <c r="P263" s="73">
        <f t="shared" si="5"/>
        <v>42652.68000000001</v>
      </c>
    </row>
    <row r="264" spans="1:16" ht="15.75">
      <c r="A264" s="47">
        <v>309</v>
      </c>
      <c r="B264" s="47">
        <v>261</v>
      </c>
      <c r="C264" s="48" t="s">
        <v>223</v>
      </c>
      <c r="D264" s="53">
        <v>198.60000000000002</v>
      </c>
      <c r="E264" s="53">
        <v>198.60000000000002</v>
      </c>
      <c r="F264" s="53">
        <v>198.60000000000002</v>
      </c>
      <c r="G264" s="50">
        <v>198.60000000000002</v>
      </c>
      <c r="H264" s="50">
        <v>198.60000000000002</v>
      </c>
      <c r="I264" s="49">
        <v>198.60000000000002</v>
      </c>
      <c r="J264" s="49">
        <v>220.93</v>
      </c>
      <c r="K264" s="49">
        <v>220.93</v>
      </c>
      <c r="L264" s="49">
        <v>220.93</v>
      </c>
      <c r="M264" s="49">
        <v>220.93</v>
      </c>
      <c r="N264" s="51">
        <v>220.93</v>
      </c>
      <c r="O264" s="51">
        <v>220.93</v>
      </c>
      <c r="P264" s="46">
        <f t="shared" si="5"/>
        <v>2517.18</v>
      </c>
    </row>
    <row r="265" spans="1:16" ht="15.75">
      <c r="A265" s="47">
        <v>310</v>
      </c>
      <c r="B265" s="47">
        <v>262</v>
      </c>
      <c r="C265" s="48" t="s">
        <v>224</v>
      </c>
      <c r="D265" s="53">
        <v>1607.3799999999999</v>
      </c>
      <c r="E265" s="53">
        <v>1607.3799999999999</v>
      </c>
      <c r="F265" s="53">
        <v>1607.3799999999999</v>
      </c>
      <c r="G265" s="50">
        <v>1607.3799999999999</v>
      </c>
      <c r="H265" s="50">
        <v>1607.3799999999999</v>
      </c>
      <c r="I265" s="49">
        <v>1607.3799999999999</v>
      </c>
      <c r="J265" s="49">
        <v>1788.23</v>
      </c>
      <c r="K265" s="49">
        <v>1788.23</v>
      </c>
      <c r="L265" s="49">
        <v>1788.23</v>
      </c>
      <c r="M265" s="49">
        <v>1788.23</v>
      </c>
      <c r="N265" s="51">
        <v>1788.23</v>
      </c>
      <c r="O265" s="51">
        <v>1788.23</v>
      </c>
      <c r="P265" s="46">
        <f t="shared" si="5"/>
        <v>20373.659999999996</v>
      </c>
    </row>
    <row r="266" spans="1:16" ht="15.75">
      <c r="A266" s="47">
        <v>311</v>
      </c>
      <c r="B266" s="52">
        <v>263</v>
      </c>
      <c r="C266" s="48" t="s">
        <v>225</v>
      </c>
      <c r="D266" s="53">
        <v>77.6</v>
      </c>
      <c r="E266" s="53">
        <v>77.6</v>
      </c>
      <c r="F266" s="53">
        <v>77.6</v>
      </c>
      <c r="G266" s="50">
        <v>77.6</v>
      </c>
      <c r="H266" s="50">
        <v>77.6</v>
      </c>
      <c r="I266" s="49">
        <v>77.6</v>
      </c>
      <c r="J266" s="49">
        <v>86.33</v>
      </c>
      <c r="K266" s="49">
        <v>86.33</v>
      </c>
      <c r="L266" s="49">
        <v>86.33</v>
      </c>
      <c r="M266" s="49">
        <v>86.33</v>
      </c>
      <c r="N266" s="51">
        <v>86.33</v>
      </c>
      <c r="O266" s="51">
        <v>86.33</v>
      </c>
      <c r="P266" s="46">
        <f t="shared" si="5"/>
        <v>983.5800000000003</v>
      </c>
    </row>
    <row r="267" spans="1:16" ht="15.75">
      <c r="A267" s="47">
        <v>312</v>
      </c>
      <c r="B267" s="47">
        <v>264</v>
      </c>
      <c r="C267" s="48" t="s">
        <v>226</v>
      </c>
      <c r="D267" s="53">
        <v>1577.1</v>
      </c>
      <c r="E267" s="53">
        <v>1577.1</v>
      </c>
      <c r="F267" s="53">
        <v>1577.1</v>
      </c>
      <c r="G267" s="50">
        <v>1577.1</v>
      </c>
      <c r="H267" s="50">
        <v>1577.1</v>
      </c>
      <c r="I267" s="49">
        <v>1577.1</v>
      </c>
      <c r="J267" s="49">
        <v>1754.54</v>
      </c>
      <c r="K267" s="49">
        <v>1754.54</v>
      </c>
      <c r="L267" s="49">
        <v>1754.54</v>
      </c>
      <c r="M267" s="49">
        <v>1754.54</v>
      </c>
      <c r="N267" s="51">
        <v>1754.54</v>
      </c>
      <c r="O267" s="51">
        <v>1754.54</v>
      </c>
      <c r="P267" s="46">
        <f t="shared" si="5"/>
        <v>19989.840000000004</v>
      </c>
    </row>
    <row r="268" spans="1:16" ht="15.75">
      <c r="A268" s="47">
        <v>313</v>
      </c>
      <c r="B268" s="47">
        <v>265</v>
      </c>
      <c r="C268" s="48" t="s">
        <v>227</v>
      </c>
      <c r="D268" s="53">
        <v>1590.65</v>
      </c>
      <c r="E268" s="53">
        <v>1590.65</v>
      </c>
      <c r="F268" s="53">
        <v>1590.65</v>
      </c>
      <c r="G268" s="50">
        <v>1590.65</v>
      </c>
      <c r="H268" s="50">
        <v>1590.65</v>
      </c>
      <c r="I268" s="49">
        <v>1590.65</v>
      </c>
      <c r="J268" s="49">
        <v>1769.6</v>
      </c>
      <c r="K268" s="49">
        <v>1769.6</v>
      </c>
      <c r="L268" s="49">
        <v>1769.6</v>
      </c>
      <c r="M268" s="49">
        <v>1769.6</v>
      </c>
      <c r="N268" s="51">
        <v>1769.6</v>
      </c>
      <c r="O268" s="51">
        <v>1769.6</v>
      </c>
      <c r="P268" s="46">
        <f t="shared" si="5"/>
        <v>20161.499999999996</v>
      </c>
    </row>
    <row r="269" spans="1:16" ht="15.75">
      <c r="A269" s="47">
        <v>314</v>
      </c>
      <c r="B269" s="52">
        <v>266</v>
      </c>
      <c r="C269" s="48" t="s">
        <v>228</v>
      </c>
      <c r="D269" s="53">
        <v>1566.44</v>
      </c>
      <c r="E269" s="53">
        <v>1566.44</v>
      </c>
      <c r="F269" s="53">
        <v>1566.44</v>
      </c>
      <c r="G269" s="50">
        <v>1566.44</v>
      </c>
      <c r="H269" s="50">
        <v>1566.44</v>
      </c>
      <c r="I269" s="49">
        <v>1566.44</v>
      </c>
      <c r="J269" s="49">
        <v>1742.73</v>
      </c>
      <c r="K269" s="49">
        <v>1742.73</v>
      </c>
      <c r="L269" s="49">
        <v>1742.73</v>
      </c>
      <c r="M269" s="49">
        <v>1742.73</v>
      </c>
      <c r="N269" s="51">
        <v>1742.73</v>
      </c>
      <c r="O269" s="51">
        <v>1742.73</v>
      </c>
      <c r="P269" s="46">
        <f t="shared" si="5"/>
        <v>19855.02</v>
      </c>
    </row>
    <row r="270" spans="1:16" ht="15.75">
      <c r="A270" s="47">
        <v>305</v>
      </c>
      <c r="B270" s="47">
        <v>267</v>
      </c>
      <c r="C270" s="48" t="s">
        <v>219</v>
      </c>
      <c r="D270" s="53">
        <v>3018.4</v>
      </c>
      <c r="E270" s="53">
        <v>3018.4</v>
      </c>
      <c r="F270" s="53">
        <v>3018.4</v>
      </c>
      <c r="G270" s="50">
        <v>3018.4</v>
      </c>
      <c r="H270" s="50">
        <v>3018.4</v>
      </c>
      <c r="I270" s="49">
        <v>3018.4</v>
      </c>
      <c r="J270" s="49">
        <v>3358.0299999999997</v>
      </c>
      <c r="K270" s="49">
        <v>3358.0299999999997</v>
      </c>
      <c r="L270" s="49">
        <v>3358.0299999999997</v>
      </c>
      <c r="M270" s="49">
        <v>3358.0299999999997</v>
      </c>
      <c r="N270" s="51">
        <v>3358.0299999999997</v>
      </c>
      <c r="O270" s="51">
        <v>3358.0299999999997</v>
      </c>
      <c r="P270" s="46">
        <f t="shared" si="5"/>
        <v>38258.579999999994</v>
      </c>
    </row>
    <row r="271" spans="1:241" ht="15.75">
      <c r="A271" s="47">
        <v>306</v>
      </c>
      <c r="B271" s="47">
        <v>268</v>
      </c>
      <c r="C271" s="48" t="s">
        <v>220</v>
      </c>
      <c r="D271" s="53">
        <v>3404.7200000000003</v>
      </c>
      <c r="E271" s="53">
        <v>3404.7200000000003</v>
      </c>
      <c r="F271" s="53">
        <v>3404.7200000000003</v>
      </c>
      <c r="G271" s="50">
        <v>3404.7200000000003</v>
      </c>
      <c r="H271" s="50">
        <v>3404.7200000000003</v>
      </c>
      <c r="I271" s="49">
        <v>3404.7200000000003</v>
      </c>
      <c r="J271" s="49">
        <v>3787.7999999999997</v>
      </c>
      <c r="K271" s="49">
        <v>3787.7999999999997</v>
      </c>
      <c r="L271" s="49">
        <v>3787.7999999999997</v>
      </c>
      <c r="M271" s="49">
        <v>3787.7999999999997</v>
      </c>
      <c r="N271" s="51">
        <v>3787.7999999999997</v>
      </c>
      <c r="O271" s="51">
        <v>3787.7999999999997</v>
      </c>
      <c r="P271" s="46">
        <f t="shared" si="5"/>
        <v>43155.12000000001</v>
      </c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</row>
    <row r="272" spans="1:16" ht="15.75">
      <c r="A272" s="47">
        <v>307</v>
      </c>
      <c r="B272" s="52">
        <v>269</v>
      </c>
      <c r="C272" s="48" t="s">
        <v>221</v>
      </c>
      <c r="D272" s="53">
        <v>3583.0299999999997</v>
      </c>
      <c r="E272" s="53">
        <v>3583.0299999999997</v>
      </c>
      <c r="F272" s="53">
        <v>3583.0299999999997</v>
      </c>
      <c r="G272" s="50">
        <v>3583.0299999999997</v>
      </c>
      <c r="H272" s="50">
        <v>3583.0299999999997</v>
      </c>
      <c r="I272" s="49">
        <v>3583.0299999999997</v>
      </c>
      <c r="J272" s="49">
        <v>3986.2</v>
      </c>
      <c r="K272" s="49">
        <v>3986.2</v>
      </c>
      <c r="L272" s="49">
        <v>3986.2</v>
      </c>
      <c r="M272" s="49">
        <v>3986.2</v>
      </c>
      <c r="N272" s="51">
        <v>3986.2</v>
      </c>
      <c r="O272" s="51">
        <v>3986.2</v>
      </c>
      <c r="P272" s="46">
        <f t="shared" si="5"/>
        <v>45415.37999999999</v>
      </c>
    </row>
    <row r="273" spans="1:16" s="4" customFormat="1" ht="15.75">
      <c r="A273" s="85"/>
      <c r="B273" s="47">
        <v>270</v>
      </c>
      <c r="C273" s="74" t="s">
        <v>366</v>
      </c>
      <c r="D273" s="75">
        <v>200.93</v>
      </c>
      <c r="E273" s="75">
        <v>200.93</v>
      </c>
      <c r="F273" s="75">
        <v>200.93</v>
      </c>
      <c r="G273" s="75">
        <v>200.93</v>
      </c>
      <c r="H273" s="75">
        <v>200.93</v>
      </c>
      <c r="I273" s="75">
        <v>200.93</v>
      </c>
      <c r="J273" s="75">
        <v>223.54</v>
      </c>
      <c r="K273" s="75">
        <v>223.54</v>
      </c>
      <c r="L273" s="75">
        <v>223.54</v>
      </c>
      <c r="M273" s="75">
        <v>223.54</v>
      </c>
      <c r="N273" s="76">
        <v>223.54</v>
      </c>
      <c r="O273" s="76">
        <v>223.54</v>
      </c>
      <c r="P273" s="77">
        <f t="shared" si="5"/>
        <v>2546.82</v>
      </c>
    </row>
    <row r="274" spans="1:16" ht="15.75">
      <c r="A274" s="47">
        <v>320</v>
      </c>
      <c r="B274" s="47">
        <v>271</v>
      </c>
      <c r="C274" s="48" t="s">
        <v>433</v>
      </c>
      <c r="D274" s="53">
        <v>186.12</v>
      </c>
      <c r="E274" s="53">
        <v>186.12</v>
      </c>
      <c r="F274" s="53">
        <v>221.88</v>
      </c>
      <c r="G274" s="50">
        <v>221.88</v>
      </c>
      <c r="H274" s="49">
        <v>626.19</v>
      </c>
      <c r="I274" s="49">
        <v>356.65</v>
      </c>
      <c r="J274" s="49">
        <v>396.78999999999996</v>
      </c>
      <c r="K274" s="49">
        <v>396.78999999999996</v>
      </c>
      <c r="L274" s="49">
        <v>396.78999999999996</v>
      </c>
      <c r="M274" s="49">
        <v>396.78999999999996</v>
      </c>
      <c r="N274" s="51">
        <v>396.78999999999996</v>
      </c>
      <c r="O274" s="51">
        <v>396.78999999999996</v>
      </c>
      <c r="P274" s="46">
        <f t="shared" si="5"/>
        <v>4179.58</v>
      </c>
    </row>
    <row r="275" spans="1:16" s="2" customFormat="1" ht="15.75">
      <c r="A275" s="78">
        <v>321</v>
      </c>
      <c r="B275" s="52">
        <v>272</v>
      </c>
      <c r="C275" s="61" t="s">
        <v>434</v>
      </c>
      <c r="D275" s="50">
        <v>283.89</v>
      </c>
      <c r="E275" s="50">
        <v>283.89</v>
      </c>
      <c r="F275" s="50">
        <v>303.17</v>
      </c>
      <c r="G275" s="50">
        <v>303.17</v>
      </c>
      <c r="H275" s="50">
        <v>466.13</v>
      </c>
      <c r="I275" s="50">
        <v>357.49</v>
      </c>
      <c r="J275" s="50">
        <v>397.72</v>
      </c>
      <c r="K275" s="50">
        <v>397.72</v>
      </c>
      <c r="L275" s="50">
        <v>397.72</v>
      </c>
      <c r="M275" s="50">
        <v>397.72</v>
      </c>
      <c r="N275" s="72">
        <v>397.72</v>
      </c>
      <c r="O275" s="72">
        <v>397.72</v>
      </c>
      <c r="P275" s="73">
        <f t="shared" si="5"/>
        <v>4384.060000000001</v>
      </c>
    </row>
    <row r="276" spans="1:16" ht="15.75">
      <c r="A276" s="47">
        <v>322</v>
      </c>
      <c r="B276" s="47">
        <v>273</v>
      </c>
      <c r="C276" s="48" t="s">
        <v>435</v>
      </c>
      <c r="D276" s="53">
        <v>296.75</v>
      </c>
      <c r="E276" s="53">
        <v>296.75</v>
      </c>
      <c r="F276" s="53">
        <v>296.75</v>
      </c>
      <c r="G276" s="53">
        <v>296.75</v>
      </c>
      <c r="H276" s="50">
        <v>471.89</v>
      </c>
      <c r="I276" s="49">
        <v>355.13</v>
      </c>
      <c r="J276" s="49">
        <v>395.07</v>
      </c>
      <c r="K276" s="49">
        <v>395.07</v>
      </c>
      <c r="L276" s="49">
        <v>395.18</v>
      </c>
      <c r="M276" s="49">
        <v>395.18</v>
      </c>
      <c r="N276" s="51">
        <v>395.18</v>
      </c>
      <c r="O276" s="51">
        <v>395.18</v>
      </c>
      <c r="P276" s="46">
        <f t="shared" si="5"/>
        <v>4384.88</v>
      </c>
    </row>
    <row r="277" spans="1:16" ht="15.75">
      <c r="A277" s="47">
        <v>323</v>
      </c>
      <c r="B277" s="47">
        <v>274</v>
      </c>
      <c r="C277" s="48" t="s">
        <v>436</v>
      </c>
      <c r="D277" s="53">
        <v>247</v>
      </c>
      <c r="E277" s="53">
        <v>247</v>
      </c>
      <c r="F277" s="53">
        <v>247</v>
      </c>
      <c r="G277" s="53">
        <v>247</v>
      </c>
      <c r="H277" s="49">
        <v>564.85</v>
      </c>
      <c r="I277" s="49">
        <v>352.95</v>
      </c>
      <c r="J277" s="49">
        <v>392.65</v>
      </c>
      <c r="K277" s="49">
        <v>392.65</v>
      </c>
      <c r="L277" s="49">
        <v>392.65</v>
      </c>
      <c r="M277" s="49">
        <v>392.65</v>
      </c>
      <c r="N277" s="51">
        <v>392.65</v>
      </c>
      <c r="O277" s="51">
        <v>392.65</v>
      </c>
      <c r="P277" s="46">
        <f t="shared" si="5"/>
        <v>4261.7</v>
      </c>
    </row>
    <row r="278" spans="1:16" ht="15.75">
      <c r="A278" s="47">
        <v>324</v>
      </c>
      <c r="B278" s="52">
        <v>275</v>
      </c>
      <c r="C278" s="48" t="s">
        <v>229</v>
      </c>
      <c r="D278" s="53"/>
      <c r="E278" s="53"/>
      <c r="F278" s="53"/>
      <c r="G278" s="50"/>
      <c r="H278" s="50"/>
      <c r="I278" s="49"/>
      <c r="J278" s="49"/>
      <c r="K278" s="49"/>
      <c r="L278" s="49"/>
      <c r="M278" s="49"/>
      <c r="N278" s="51"/>
      <c r="O278" s="51"/>
      <c r="P278" s="46">
        <f t="shared" si="5"/>
        <v>0</v>
      </c>
    </row>
    <row r="279" spans="1:16" ht="15.75">
      <c r="A279" s="47">
        <v>325</v>
      </c>
      <c r="B279" s="47">
        <v>276</v>
      </c>
      <c r="C279" s="48" t="s">
        <v>230</v>
      </c>
      <c r="D279" s="53">
        <v>323.28</v>
      </c>
      <c r="E279" s="53">
        <v>323.28</v>
      </c>
      <c r="F279" s="53">
        <v>323.28</v>
      </c>
      <c r="G279" s="50">
        <v>323.28</v>
      </c>
      <c r="H279" s="50">
        <v>323.28</v>
      </c>
      <c r="I279" s="49">
        <v>323.28</v>
      </c>
      <c r="J279" s="49">
        <v>359.65999999999997</v>
      </c>
      <c r="K279" s="49">
        <v>359.65999999999997</v>
      </c>
      <c r="L279" s="49">
        <v>359.65999999999997</v>
      </c>
      <c r="M279" s="49">
        <v>359.65999999999997</v>
      </c>
      <c r="N279" s="51">
        <v>359.65999999999997</v>
      </c>
      <c r="O279" s="51">
        <v>359.65999999999997</v>
      </c>
      <c r="P279" s="46">
        <f t="shared" si="5"/>
        <v>4097.639999999999</v>
      </c>
    </row>
    <row r="280" spans="1:16" ht="15.75">
      <c r="A280" s="47">
        <v>326</v>
      </c>
      <c r="B280" s="47">
        <v>277</v>
      </c>
      <c r="C280" s="48" t="s">
        <v>231</v>
      </c>
      <c r="D280" s="53">
        <v>122</v>
      </c>
      <c r="E280" s="53">
        <v>122</v>
      </c>
      <c r="F280" s="53">
        <v>232.56</v>
      </c>
      <c r="G280" s="50">
        <v>232.56</v>
      </c>
      <c r="H280" s="50">
        <v>232.56</v>
      </c>
      <c r="I280" s="49">
        <v>232.56</v>
      </c>
      <c r="J280" s="49">
        <v>258.75</v>
      </c>
      <c r="K280" s="49">
        <v>258.75</v>
      </c>
      <c r="L280" s="49">
        <v>258.75</v>
      </c>
      <c r="M280" s="49">
        <v>258.75</v>
      </c>
      <c r="N280" s="51">
        <v>258.75</v>
      </c>
      <c r="O280" s="51">
        <v>258.75</v>
      </c>
      <c r="P280" s="46">
        <f t="shared" si="5"/>
        <v>2726.74</v>
      </c>
    </row>
    <row r="281" spans="1:16" ht="15.75">
      <c r="A281" s="47">
        <v>327</v>
      </c>
      <c r="B281" s="52">
        <v>278</v>
      </c>
      <c r="C281" s="48" t="s">
        <v>232</v>
      </c>
      <c r="D281" s="53">
        <v>329.68</v>
      </c>
      <c r="E281" s="53">
        <v>329.68</v>
      </c>
      <c r="F281" s="53">
        <v>329.68</v>
      </c>
      <c r="G281" s="50">
        <v>329.68</v>
      </c>
      <c r="H281" s="50">
        <v>329.68</v>
      </c>
      <c r="I281" s="49">
        <v>329.68</v>
      </c>
      <c r="J281" s="49">
        <v>366.76</v>
      </c>
      <c r="K281" s="49">
        <v>366.76</v>
      </c>
      <c r="L281" s="49">
        <v>366.76</v>
      </c>
      <c r="M281" s="49">
        <v>366.76</v>
      </c>
      <c r="N281" s="51">
        <v>366.76</v>
      </c>
      <c r="O281" s="51">
        <v>366.76</v>
      </c>
      <c r="P281" s="46">
        <f t="shared" si="5"/>
        <v>4178.640000000001</v>
      </c>
    </row>
    <row r="282" spans="1:16" ht="15.75">
      <c r="A282" s="47"/>
      <c r="B282" s="47">
        <v>279</v>
      </c>
      <c r="C282" s="48" t="s">
        <v>377</v>
      </c>
      <c r="D282" s="53">
        <v>31.12</v>
      </c>
      <c r="E282" s="53">
        <v>31.12</v>
      </c>
      <c r="F282" s="53">
        <v>31.12</v>
      </c>
      <c r="G282" s="50">
        <v>31.12</v>
      </c>
      <c r="H282" s="50">
        <v>0</v>
      </c>
      <c r="I282" s="49">
        <v>31.12</v>
      </c>
      <c r="J282" s="49">
        <v>34.62</v>
      </c>
      <c r="K282" s="49">
        <v>34.62</v>
      </c>
      <c r="L282" s="49">
        <v>34.62</v>
      </c>
      <c r="M282" s="49">
        <v>34.62</v>
      </c>
      <c r="N282" s="51">
        <v>34.62</v>
      </c>
      <c r="O282" s="51">
        <v>34.62</v>
      </c>
      <c r="P282" s="46"/>
    </row>
    <row r="283" spans="1:241" ht="15.75">
      <c r="A283" s="47">
        <v>329</v>
      </c>
      <c r="B283" s="47">
        <v>280</v>
      </c>
      <c r="C283" s="61" t="s">
        <v>233</v>
      </c>
      <c r="D283" s="50">
        <v>165.2</v>
      </c>
      <c r="E283" s="50">
        <v>165.2</v>
      </c>
      <c r="F283" s="50">
        <v>165.2</v>
      </c>
      <c r="G283" s="50">
        <v>165.2</v>
      </c>
      <c r="H283" s="50">
        <v>150.34</v>
      </c>
      <c r="I283" s="50">
        <v>165.2</v>
      </c>
      <c r="J283" s="50">
        <v>183.78</v>
      </c>
      <c r="K283" s="50">
        <v>183.78</v>
      </c>
      <c r="L283" s="50">
        <v>183.78</v>
      </c>
      <c r="M283" s="50">
        <v>183.78</v>
      </c>
      <c r="N283" s="72">
        <v>183.78</v>
      </c>
      <c r="O283" s="72">
        <v>183.78</v>
      </c>
      <c r="P283" s="73">
        <f t="shared" si="5"/>
        <v>2079.02</v>
      </c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</row>
    <row r="284" spans="1:241" ht="15.75">
      <c r="A284" s="47">
        <v>330</v>
      </c>
      <c r="B284" s="52">
        <v>281</v>
      </c>
      <c r="C284" s="61" t="s">
        <v>234</v>
      </c>
      <c r="D284" s="50">
        <v>308.81</v>
      </c>
      <c r="E284" s="50">
        <v>308.81</v>
      </c>
      <c r="F284" s="50">
        <v>308.81</v>
      </c>
      <c r="G284" s="50">
        <v>308.81</v>
      </c>
      <c r="H284" s="50">
        <v>240.23999999999998</v>
      </c>
      <c r="I284" s="50">
        <v>308.81</v>
      </c>
      <c r="J284" s="50">
        <v>343.54</v>
      </c>
      <c r="K284" s="50">
        <v>343.54</v>
      </c>
      <c r="L284" s="50">
        <v>343.54</v>
      </c>
      <c r="M284" s="50">
        <v>343.54</v>
      </c>
      <c r="N284" s="72">
        <v>312.27</v>
      </c>
      <c r="O284" s="72">
        <v>312.27</v>
      </c>
      <c r="P284" s="73">
        <f t="shared" si="5"/>
        <v>3782.99</v>
      </c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</row>
    <row r="285" spans="1:241" ht="15.75">
      <c r="A285" s="47">
        <f>A284+1</f>
        <v>331</v>
      </c>
      <c r="B285" s="47">
        <v>282</v>
      </c>
      <c r="C285" s="61" t="s">
        <v>437</v>
      </c>
      <c r="D285" s="50">
        <v>99.28</v>
      </c>
      <c r="E285" s="50">
        <v>-99.28</v>
      </c>
      <c r="F285" s="50">
        <v>0</v>
      </c>
      <c r="G285" s="50">
        <v>0</v>
      </c>
      <c r="H285" s="50">
        <v>114.55</v>
      </c>
      <c r="I285" s="50">
        <v>0</v>
      </c>
      <c r="J285" s="50">
        <v>0</v>
      </c>
      <c r="K285" s="50">
        <v>0</v>
      </c>
      <c r="L285" s="50">
        <v>0</v>
      </c>
      <c r="M285" s="50">
        <v>0</v>
      </c>
      <c r="N285" s="72">
        <v>0</v>
      </c>
      <c r="O285" s="72"/>
      <c r="P285" s="73">
        <f t="shared" si="5"/>
        <v>114.55</v>
      </c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</row>
    <row r="286" spans="1:241" s="1" customFormat="1" ht="15.75">
      <c r="A286" s="47">
        <v>331</v>
      </c>
      <c r="B286" s="47">
        <v>283</v>
      </c>
      <c r="C286" s="61" t="s">
        <v>235</v>
      </c>
      <c r="D286" s="50">
        <v>285.76</v>
      </c>
      <c r="E286" s="50">
        <v>285.76</v>
      </c>
      <c r="F286" s="50">
        <v>285.76</v>
      </c>
      <c r="G286" s="50">
        <v>285.76</v>
      </c>
      <c r="H286" s="50">
        <v>285.76</v>
      </c>
      <c r="I286" s="50">
        <v>285.76</v>
      </c>
      <c r="J286" s="50">
        <v>317.91999999999996</v>
      </c>
      <c r="K286" s="50">
        <v>317.91999999999996</v>
      </c>
      <c r="L286" s="50">
        <v>317.91999999999996</v>
      </c>
      <c r="M286" s="50">
        <v>317.91999999999996</v>
      </c>
      <c r="N286" s="72">
        <v>317.91999999999996</v>
      </c>
      <c r="O286" s="72">
        <v>317.91999999999996</v>
      </c>
      <c r="P286" s="73">
        <f t="shared" si="5"/>
        <v>3622.0800000000004</v>
      </c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</row>
    <row r="287" spans="1:16" ht="15.75">
      <c r="A287" s="47">
        <v>332</v>
      </c>
      <c r="B287" s="52">
        <v>284</v>
      </c>
      <c r="C287" s="48" t="s">
        <v>236</v>
      </c>
      <c r="D287" s="53">
        <v>289.36</v>
      </c>
      <c r="E287" s="53">
        <v>289.36</v>
      </c>
      <c r="F287" s="53">
        <v>289.36</v>
      </c>
      <c r="G287" s="50">
        <v>289.36</v>
      </c>
      <c r="H287" s="50">
        <v>289.36</v>
      </c>
      <c r="I287" s="49">
        <v>289.36</v>
      </c>
      <c r="J287" s="49">
        <v>321.91999999999996</v>
      </c>
      <c r="K287" s="49">
        <v>321.91999999999996</v>
      </c>
      <c r="L287" s="49">
        <v>321.91999999999996</v>
      </c>
      <c r="M287" s="49">
        <v>321.91999999999996</v>
      </c>
      <c r="N287" s="51">
        <v>321.91999999999996</v>
      </c>
      <c r="O287" s="51">
        <v>321.91999999999996</v>
      </c>
      <c r="P287" s="46">
        <f t="shared" si="5"/>
        <v>3667.6800000000007</v>
      </c>
    </row>
    <row r="288" spans="1:16" ht="15.75">
      <c r="A288" s="47">
        <v>333</v>
      </c>
      <c r="B288" s="47">
        <v>285</v>
      </c>
      <c r="C288" s="48" t="s">
        <v>237</v>
      </c>
      <c r="D288" s="53">
        <v>239.78</v>
      </c>
      <c r="E288" s="53">
        <v>239.78</v>
      </c>
      <c r="F288" s="53">
        <v>239.78</v>
      </c>
      <c r="G288" s="50">
        <v>239.78</v>
      </c>
      <c r="H288" s="50">
        <v>239.78</v>
      </c>
      <c r="I288" s="49">
        <v>239.78</v>
      </c>
      <c r="J288" s="49">
        <v>266.76</v>
      </c>
      <c r="K288" s="49">
        <v>266.76</v>
      </c>
      <c r="L288" s="49">
        <v>350.12</v>
      </c>
      <c r="M288" s="49">
        <v>350.12</v>
      </c>
      <c r="N288" s="51">
        <v>350.12</v>
      </c>
      <c r="O288" s="51">
        <v>350.12</v>
      </c>
      <c r="P288" s="46">
        <f t="shared" si="5"/>
        <v>3372.68</v>
      </c>
    </row>
    <row r="289" spans="1:16" ht="15.75">
      <c r="A289" s="47">
        <v>334</v>
      </c>
      <c r="B289" s="47">
        <v>286</v>
      </c>
      <c r="C289" s="48" t="s">
        <v>238</v>
      </c>
      <c r="D289" s="49">
        <v>164.41</v>
      </c>
      <c r="E289" s="49">
        <v>164.41</v>
      </c>
      <c r="F289" s="49">
        <v>164.41</v>
      </c>
      <c r="G289" s="50">
        <v>164.41</v>
      </c>
      <c r="H289" s="49">
        <v>164.41</v>
      </c>
      <c r="I289" s="49">
        <v>164.41</v>
      </c>
      <c r="J289" s="49">
        <v>182.92</v>
      </c>
      <c r="K289" s="49">
        <v>182.92</v>
      </c>
      <c r="L289" s="49">
        <v>182.92</v>
      </c>
      <c r="M289" s="49">
        <v>182.92</v>
      </c>
      <c r="N289" s="51">
        <v>182.92</v>
      </c>
      <c r="O289" s="51">
        <v>182.92</v>
      </c>
      <c r="P289" s="46">
        <f t="shared" si="5"/>
        <v>2083.98</v>
      </c>
    </row>
    <row r="290" spans="1:16" ht="15.75">
      <c r="A290" s="47">
        <v>337</v>
      </c>
      <c r="B290" s="52">
        <v>287</v>
      </c>
      <c r="C290" s="48" t="s">
        <v>239</v>
      </c>
      <c r="D290" s="53">
        <v>20.56</v>
      </c>
      <c r="E290" s="53">
        <v>20.56</v>
      </c>
      <c r="F290" s="53">
        <v>20.56</v>
      </c>
      <c r="G290" s="50">
        <v>20.56</v>
      </c>
      <c r="H290" s="50">
        <v>20.56</v>
      </c>
      <c r="I290" s="49">
        <v>20.56</v>
      </c>
      <c r="J290" s="49">
        <v>22.87</v>
      </c>
      <c r="K290" s="49">
        <v>22.87</v>
      </c>
      <c r="L290" s="49">
        <v>22.87</v>
      </c>
      <c r="M290" s="49">
        <v>22.87</v>
      </c>
      <c r="N290" s="51">
        <v>22.87</v>
      </c>
      <c r="O290" s="51">
        <v>22.87</v>
      </c>
      <c r="P290" s="46">
        <f t="shared" si="5"/>
        <v>260.58</v>
      </c>
    </row>
    <row r="291" spans="1:16" ht="15.75">
      <c r="A291" s="47">
        <v>338</v>
      </c>
      <c r="B291" s="47">
        <v>288</v>
      </c>
      <c r="C291" s="48" t="s">
        <v>240</v>
      </c>
      <c r="D291" s="53"/>
      <c r="E291" s="53"/>
      <c r="F291" s="53"/>
      <c r="G291" s="53"/>
      <c r="H291" s="50">
        <v>90.72</v>
      </c>
      <c r="I291" s="49">
        <v>30.24</v>
      </c>
      <c r="J291" s="49">
        <v>33.64</v>
      </c>
      <c r="K291" s="49">
        <v>33.64</v>
      </c>
      <c r="L291" s="49">
        <v>1337.99</v>
      </c>
      <c r="M291" s="49">
        <v>231.41000000000003</v>
      </c>
      <c r="N291" s="51">
        <v>231.41000000000003</v>
      </c>
      <c r="O291" s="51">
        <v>231.41000000000003</v>
      </c>
      <c r="P291" s="46">
        <f t="shared" si="5"/>
        <v>2220.46</v>
      </c>
    </row>
    <row r="292" spans="1:16" ht="15.75">
      <c r="A292" s="47">
        <v>339</v>
      </c>
      <c r="B292" s="47">
        <v>289</v>
      </c>
      <c r="C292" s="48" t="s">
        <v>241</v>
      </c>
      <c r="D292" s="53">
        <v>2942.8</v>
      </c>
      <c r="E292" s="53">
        <v>2942.88</v>
      </c>
      <c r="F292" s="53">
        <v>2942.88</v>
      </c>
      <c r="G292" s="53">
        <v>2942.88</v>
      </c>
      <c r="H292" s="50">
        <v>2942.88</v>
      </c>
      <c r="I292" s="49">
        <v>2928.6</v>
      </c>
      <c r="J292" s="49">
        <v>3258.11</v>
      </c>
      <c r="K292" s="49">
        <v>3273.8999999999996</v>
      </c>
      <c r="L292" s="49">
        <v>3273.8999999999996</v>
      </c>
      <c r="M292" s="49">
        <v>3285.0299999999997</v>
      </c>
      <c r="N292" s="51">
        <v>3383.48</v>
      </c>
      <c r="O292" s="51">
        <v>3285.0299999999997</v>
      </c>
      <c r="P292" s="46">
        <f t="shared" si="5"/>
        <v>37402.37</v>
      </c>
    </row>
    <row r="293" spans="1:16" s="2" customFormat="1" ht="15.75">
      <c r="A293" s="78">
        <v>340</v>
      </c>
      <c r="B293" s="52">
        <v>290</v>
      </c>
      <c r="C293" s="61" t="s">
        <v>242</v>
      </c>
      <c r="D293" s="50">
        <v>1680.46</v>
      </c>
      <c r="E293" s="50">
        <v>1680.46</v>
      </c>
      <c r="F293" s="50">
        <v>1680.46</v>
      </c>
      <c r="G293" s="50">
        <v>1680.5</v>
      </c>
      <c r="H293" s="50">
        <v>1680.5</v>
      </c>
      <c r="I293" s="50">
        <v>1680.4899999999998</v>
      </c>
      <c r="J293" s="50">
        <v>1869.59</v>
      </c>
      <c r="K293" s="50">
        <v>1869.59</v>
      </c>
      <c r="L293" s="50">
        <v>1869.59</v>
      </c>
      <c r="M293" s="50">
        <v>1869.59</v>
      </c>
      <c r="N293" s="72">
        <v>1869.59</v>
      </c>
      <c r="O293" s="72">
        <v>1869.59</v>
      </c>
      <c r="P293" s="73">
        <f t="shared" si="5"/>
        <v>21300.41</v>
      </c>
    </row>
    <row r="294" spans="1:16" ht="15.75">
      <c r="A294" s="47">
        <v>341</v>
      </c>
      <c r="B294" s="47">
        <v>291</v>
      </c>
      <c r="C294" s="48" t="s">
        <v>243</v>
      </c>
      <c r="D294" s="53">
        <v>2894</v>
      </c>
      <c r="E294" s="53">
        <v>2894</v>
      </c>
      <c r="F294" s="53">
        <v>2915.58</v>
      </c>
      <c r="G294" s="50">
        <v>2915.58</v>
      </c>
      <c r="H294" s="50">
        <v>2915.58</v>
      </c>
      <c r="I294" s="49">
        <v>2915.58</v>
      </c>
      <c r="J294" s="49">
        <v>3228.45</v>
      </c>
      <c r="K294" s="49">
        <v>3243.58</v>
      </c>
      <c r="L294" s="49">
        <v>3243.58</v>
      </c>
      <c r="M294" s="49">
        <v>3243.58</v>
      </c>
      <c r="N294" s="51">
        <v>3243.58</v>
      </c>
      <c r="O294" s="51">
        <v>3243.58</v>
      </c>
      <c r="P294" s="46">
        <f t="shared" si="5"/>
        <v>36896.670000000006</v>
      </c>
    </row>
    <row r="295" spans="1:16" ht="15.75">
      <c r="A295" s="47">
        <v>342</v>
      </c>
      <c r="B295" s="47">
        <v>292</v>
      </c>
      <c r="C295" s="48" t="s">
        <v>244</v>
      </c>
      <c r="D295" s="53"/>
      <c r="E295" s="53"/>
      <c r="F295" s="53"/>
      <c r="G295" s="50"/>
      <c r="H295" s="50"/>
      <c r="I295" s="49"/>
      <c r="J295" s="49"/>
      <c r="K295" s="49"/>
      <c r="L295" s="49"/>
      <c r="M295" s="49"/>
      <c r="N295" s="51"/>
      <c r="O295" s="51"/>
      <c r="P295" s="46">
        <f t="shared" si="5"/>
        <v>0</v>
      </c>
    </row>
    <row r="296" spans="1:16" ht="15.75">
      <c r="A296" s="47">
        <v>344</v>
      </c>
      <c r="B296" s="52">
        <v>293</v>
      </c>
      <c r="C296" s="48" t="s">
        <v>245</v>
      </c>
      <c r="D296" s="53">
        <v>3452.0200000000004</v>
      </c>
      <c r="E296" s="53">
        <v>3452.0200000000004</v>
      </c>
      <c r="F296" s="53">
        <v>3452.0200000000004</v>
      </c>
      <c r="G296" s="50">
        <v>3452.0200000000004</v>
      </c>
      <c r="H296" s="50">
        <v>3452.0200000000004</v>
      </c>
      <c r="I296" s="49">
        <v>3452.0200000000004</v>
      </c>
      <c r="J296" s="49">
        <v>3840.41</v>
      </c>
      <c r="K296" s="49">
        <v>3840.41</v>
      </c>
      <c r="L296" s="49">
        <v>3840.41</v>
      </c>
      <c r="M296" s="49">
        <v>3840.41</v>
      </c>
      <c r="N296" s="51">
        <v>3840.4100000000003</v>
      </c>
      <c r="O296" s="51">
        <v>3840.4100000000003</v>
      </c>
      <c r="P296" s="46">
        <f t="shared" si="5"/>
        <v>43754.58000000001</v>
      </c>
    </row>
    <row r="297" spans="1:16" ht="15.75">
      <c r="A297" s="47">
        <v>345</v>
      </c>
      <c r="B297" s="47">
        <v>294</v>
      </c>
      <c r="C297" s="48" t="s">
        <v>386</v>
      </c>
      <c r="D297" s="53"/>
      <c r="E297" s="53"/>
      <c r="F297" s="53"/>
      <c r="G297" s="50"/>
      <c r="H297" s="50"/>
      <c r="I297" s="49"/>
      <c r="J297" s="49"/>
      <c r="K297" s="49"/>
      <c r="L297" s="49"/>
      <c r="M297" s="49"/>
      <c r="N297" s="51"/>
      <c r="O297" s="51"/>
      <c r="P297" s="46">
        <f t="shared" si="5"/>
        <v>0</v>
      </c>
    </row>
    <row r="298" spans="1:16" ht="15.75">
      <c r="A298" s="47">
        <v>346</v>
      </c>
      <c r="B298" s="47">
        <v>295</v>
      </c>
      <c r="C298" s="48" t="s">
        <v>246</v>
      </c>
      <c r="D298" s="53">
        <v>209.45</v>
      </c>
      <c r="E298" s="53">
        <v>209.45</v>
      </c>
      <c r="F298" s="53">
        <v>209.45</v>
      </c>
      <c r="G298" s="50">
        <v>209.45</v>
      </c>
      <c r="H298" s="49">
        <v>209.45</v>
      </c>
      <c r="I298" s="49">
        <v>209.45</v>
      </c>
      <c r="J298" s="49">
        <v>233.02</v>
      </c>
      <c r="K298" s="49">
        <v>233.02</v>
      </c>
      <c r="L298" s="49">
        <v>233.02</v>
      </c>
      <c r="M298" s="49">
        <v>233.02</v>
      </c>
      <c r="N298" s="51">
        <v>233.02</v>
      </c>
      <c r="O298" s="51">
        <v>233.02</v>
      </c>
      <c r="P298" s="46">
        <f t="shared" si="5"/>
        <v>2654.82</v>
      </c>
    </row>
    <row r="299" spans="1:16" ht="15.75">
      <c r="A299" s="47">
        <v>347</v>
      </c>
      <c r="B299" s="52">
        <v>296</v>
      </c>
      <c r="C299" s="48" t="s">
        <v>247</v>
      </c>
      <c r="D299" s="53">
        <v>91.96000000000001</v>
      </c>
      <c r="E299" s="53">
        <v>91.96000000000001</v>
      </c>
      <c r="F299" s="53">
        <v>91.96000000000001</v>
      </c>
      <c r="G299" s="50">
        <v>91.96000000000001</v>
      </c>
      <c r="H299" s="49">
        <v>91.96000000000001</v>
      </c>
      <c r="I299" s="49">
        <v>91.96000000000001</v>
      </c>
      <c r="J299" s="49">
        <v>102.30000000000001</v>
      </c>
      <c r="K299" s="49">
        <v>102.30000000000001</v>
      </c>
      <c r="L299" s="49">
        <v>102.30000000000001</v>
      </c>
      <c r="M299" s="49">
        <v>102.30000000000001</v>
      </c>
      <c r="N299" s="51">
        <v>102.30000000000001</v>
      </c>
      <c r="O299" s="51">
        <v>102.30000000000001</v>
      </c>
      <c r="P299" s="46">
        <f t="shared" si="5"/>
        <v>1165.56</v>
      </c>
    </row>
    <row r="300" spans="1:16" ht="15.75">
      <c r="A300" s="47">
        <v>348</v>
      </c>
      <c r="B300" s="47">
        <v>297</v>
      </c>
      <c r="C300" s="48" t="s">
        <v>248</v>
      </c>
      <c r="D300" s="53">
        <v>90.42</v>
      </c>
      <c r="E300" s="53">
        <v>90.42</v>
      </c>
      <c r="F300" s="53">
        <v>90.42</v>
      </c>
      <c r="G300" s="50">
        <v>90.42</v>
      </c>
      <c r="H300" s="50">
        <v>90.42</v>
      </c>
      <c r="I300" s="49">
        <v>90.42</v>
      </c>
      <c r="J300" s="49">
        <v>100.59</v>
      </c>
      <c r="K300" s="49">
        <v>100.59</v>
      </c>
      <c r="L300" s="49">
        <v>100.59</v>
      </c>
      <c r="M300" s="49">
        <v>100.59</v>
      </c>
      <c r="N300" s="51">
        <v>100.59</v>
      </c>
      <c r="O300" s="51">
        <v>100.59</v>
      </c>
      <c r="P300" s="46">
        <f t="shared" si="5"/>
        <v>1146.06</v>
      </c>
    </row>
    <row r="301" spans="1:16" ht="15.75">
      <c r="A301" s="47">
        <v>349</v>
      </c>
      <c r="B301" s="47">
        <v>298</v>
      </c>
      <c r="C301" s="48" t="s">
        <v>249</v>
      </c>
      <c r="D301" s="53">
        <v>661.68</v>
      </c>
      <c r="E301" s="53">
        <v>661.68</v>
      </c>
      <c r="F301" s="53">
        <v>661.68</v>
      </c>
      <c r="G301" s="50">
        <v>661.68</v>
      </c>
      <c r="H301" s="50">
        <v>661.68</v>
      </c>
      <c r="I301" s="49">
        <v>661.68</v>
      </c>
      <c r="J301" s="49">
        <v>736.13</v>
      </c>
      <c r="K301" s="49">
        <v>736.13</v>
      </c>
      <c r="L301" s="49">
        <v>736.13</v>
      </c>
      <c r="M301" s="49">
        <v>736.13</v>
      </c>
      <c r="N301" s="51">
        <v>736.13</v>
      </c>
      <c r="O301" s="51">
        <v>736.13</v>
      </c>
      <c r="P301" s="46">
        <f t="shared" si="5"/>
        <v>8386.859999999999</v>
      </c>
    </row>
    <row r="302" spans="1:16" ht="15.75">
      <c r="A302" s="47">
        <v>350</v>
      </c>
      <c r="B302" s="52">
        <v>299</v>
      </c>
      <c r="C302" s="48" t="s">
        <v>250</v>
      </c>
      <c r="D302" s="53">
        <v>673.48</v>
      </c>
      <c r="E302" s="53">
        <v>673.48</v>
      </c>
      <c r="F302" s="53">
        <v>673.48</v>
      </c>
      <c r="G302" s="50">
        <v>673.48</v>
      </c>
      <c r="H302" s="50">
        <v>673.48</v>
      </c>
      <c r="I302" s="49">
        <v>673.48</v>
      </c>
      <c r="J302" s="49">
        <v>749.25</v>
      </c>
      <c r="K302" s="49">
        <v>749.25</v>
      </c>
      <c r="L302" s="49">
        <v>749.25</v>
      </c>
      <c r="M302" s="49">
        <v>749.25</v>
      </c>
      <c r="N302" s="51">
        <v>749.25</v>
      </c>
      <c r="O302" s="51">
        <v>749.25</v>
      </c>
      <c r="P302" s="46">
        <f t="shared" si="5"/>
        <v>8536.380000000001</v>
      </c>
    </row>
    <row r="303" spans="1:16" ht="15.75">
      <c r="A303" s="47">
        <v>351</v>
      </c>
      <c r="B303" s="47">
        <v>300</v>
      </c>
      <c r="C303" s="48" t="s">
        <v>251</v>
      </c>
      <c r="D303" s="53">
        <v>84.41</v>
      </c>
      <c r="E303" s="53">
        <v>84.41</v>
      </c>
      <c r="F303" s="53">
        <v>84.41</v>
      </c>
      <c r="G303" s="50">
        <v>84.41</v>
      </c>
      <c r="H303" s="50">
        <v>84.41</v>
      </c>
      <c r="I303" s="49">
        <v>84.41</v>
      </c>
      <c r="J303" s="49">
        <v>93.9</v>
      </c>
      <c r="K303" s="49">
        <v>93.9</v>
      </c>
      <c r="L303" s="49">
        <v>93.9</v>
      </c>
      <c r="M303" s="49">
        <v>93.9</v>
      </c>
      <c r="N303" s="51">
        <v>93.9</v>
      </c>
      <c r="O303" s="51">
        <v>93.9</v>
      </c>
      <c r="P303" s="46">
        <f t="shared" si="5"/>
        <v>1069.86</v>
      </c>
    </row>
    <row r="304" spans="1:16" ht="15.75">
      <c r="A304" s="47">
        <v>352</v>
      </c>
      <c r="B304" s="47">
        <v>301</v>
      </c>
      <c r="C304" s="48" t="s">
        <v>252</v>
      </c>
      <c r="D304" s="53">
        <v>94.47999999999999</v>
      </c>
      <c r="E304" s="53">
        <v>94.47999999999999</v>
      </c>
      <c r="F304" s="53">
        <v>94.47999999999999</v>
      </c>
      <c r="G304" s="49">
        <v>94.47999999999999</v>
      </c>
      <c r="H304" s="50">
        <v>94.47999999999999</v>
      </c>
      <c r="I304" s="49">
        <v>94.47999999999999</v>
      </c>
      <c r="J304" s="49">
        <v>105.12</v>
      </c>
      <c r="K304" s="49">
        <v>105.12</v>
      </c>
      <c r="L304" s="49">
        <v>105.12</v>
      </c>
      <c r="M304" s="49">
        <v>105.12</v>
      </c>
      <c r="N304" s="51">
        <v>105.12</v>
      </c>
      <c r="O304" s="51">
        <v>105.12</v>
      </c>
      <c r="P304" s="46">
        <f t="shared" si="5"/>
        <v>1197.6</v>
      </c>
    </row>
    <row r="305" spans="1:16" ht="15.75">
      <c r="A305" s="47">
        <v>353</v>
      </c>
      <c r="B305" s="52">
        <v>302</v>
      </c>
      <c r="C305" s="48" t="s">
        <v>253</v>
      </c>
      <c r="D305" s="53">
        <v>84.24</v>
      </c>
      <c r="E305" s="53">
        <v>84.24</v>
      </c>
      <c r="F305" s="53">
        <v>84.24</v>
      </c>
      <c r="G305" s="49">
        <v>84.24</v>
      </c>
      <c r="H305" s="50">
        <v>84.24</v>
      </c>
      <c r="I305" s="49">
        <v>84.24</v>
      </c>
      <c r="J305" s="49">
        <v>93.71</v>
      </c>
      <c r="K305" s="49">
        <v>93.71</v>
      </c>
      <c r="L305" s="49">
        <v>93.71</v>
      </c>
      <c r="M305" s="49">
        <v>93.71</v>
      </c>
      <c r="N305" s="51">
        <v>93.71</v>
      </c>
      <c r="O305" s="51">
        <v>93.71</v>
      </c>
      <c r="P305" s="46">
        <f t="shared" si="5"/>
        <v>1067.7</v>
      </c>
    </row>
    <row r="306" spans="1:16" ht="15.75">
      <c r="A306" s="47">
        <v>354</v>
      </c>
      <c r="B306" s="47">
        <v>303</v>
      </c>
      <c r="C306" s="48" t="s">
        <v>254</v>
      </c>
      <c r="D306" s="53">
        <v>50.4</v>
      </c>
      <c r="E306" s="53">
        <v>50.4</v>
      </c>
      <c r="F306" s="53">
        <v>50.4</v>
      </c>
      <c r="G306" s="50">
        <v>50.4</v>
      </c>
      <c r="H306" s="50">
        <v>50.4</v>
      </c>
      <c r="I306" s="49">
        <v>50.4</v>
      </c>
      <c r="J306" s="49">
        <v>56.08</v>
      </c>
      <c r="K306" s="49">
        <v>56.08</v>
      </c>
      <c r="L306" s="49">
        <v>56.08</v>
      </c>
      <c r="M306" s="49">
        <v>56.08</v>
      </c>
      <c r="N306" s="51">
        <v>56.08</v>
      </c>
      <c r="O306" s="51">
        <v>56.08</v>
      </c>
      <c r="P306" s="46">
        <f t="shared" si="5"/>
        <v>638.88</v>
      </c>
    </row>
    <row r="307" spans="1:16" ht="15.75">
      <c r="A307" s="47">
        <v>356</v>
      </c>
      <c r="B307" s="47">
        <v>304</v>
      </c>
      <c r="C307" s="48" t="s">
        <v>255</v>
      </c>
      <c r="D307" s="53">
        <v>92.16999999999999</v>
      </c>
      <c r="E307" s="53">
        <v>92.16999999999999</v>
      </c>
      <c r="F307" s="53">
        <v>92.16999999999999</v>
      </c>
      <c r="G307" s="50">
        <v>92.16999999999999</v>
      </c>
      <c r="H307" s="50">
        <v>92.16999999999999</v>
      </c>
      <c r="I307" s="49">
        <v>92.16999999999999</v>
      </c>
      <c r="J307" s="49">
        <v>102.55</v>
      </c>
      <c r="K307" s="49">
        <v>102.55</v>
      </c>
      <c r="L307" s="49">
        <v>102.55</v>
      </c>
      <c r="M307" s="49">
        <v>102.55</v>
      </c>
      <c r="N307" s="51">
        <v>102.55</v>
      </c>
      <c r="O307" s="51">
        <v>102.55</v>
      </c>
      <c r="P307" s="46">
        <f t="shared" si="5"/>
        <v>1168.3199999999997</v>
      </c>
    </row>
    <row r="308" spans="1:16" ht="15.75">
      <c r="A308" s="47"/>
      <c r="B308" s="52">
        <v>305</v>
      </c>
      <c r="C308" s="48" t="s">
        <v>378</v>
      </c>
      <c r="D308" s="53">
        <v>68.08</v>
      </c>
      <c r="E308" s="53">
        <v>68.08</v>
      </c>
      <c r="F308" s="53">
        <v>68.08</v>
      </c>
      <c r="G308" s="50">
        <v>68.08</v>
      </c>
      <c r="H308" s="50">
        <v>68.08</v>
      </c>
      <c r="I308" s="49">
        <v>68.08</v>
      </c>
      <c r="J308" s="49">
        <v>75.74</v>
      </c>
      <c r="K308" s="49">
        <v>75.74</v>
      </c>
      <c r="L308" s="49">
        <v>75.74</v>
      </c>
      <c r="M308" s="49">
        <v>75.74</v>
      </c>
      <c r="N308" s="51">
        <v>75.74</v>
      </c>
      <c r="O308" s="51">
        <v>75.74</v>
      </c>
      <c r="P308" s="46"/>
    </row>
    <row r="309" spans="1:16" ht="15.75">
      <c r="A309" s="47">
        <v>358</v>
      </c>
      <c r="B309" s="47">
        <v>306</v>
      </c>
      <c r="C309" s="48" t="s">
        <v>256</v>
      </c>
      <c r="D309" s="53">
        <v>3402.95</v>
      </c>
      <c r="E309" s="53">
        <v>3402.95</v>
      </c>
      <c r="F309" s="53">
        <v>3402.95</v>
      </c>
      <c r="G309" s="50">
        <v>3402.95</v>
      </c>
      <c r="H309" s="50">
        <v>3402.95</v>
      </c>
      <c r="I309" s="49">
        <v>3402.95</v>
      </c>
      <c r="J309" s="49">
        <v>3785.8500000000004</v>
      </c>
      <c r="K309" s="49">
        <v>3785.8500000000004</v>
      </c>
      <c r="L309" s="49">
        <v>3785.8500000000004</v>
      </c>
      <c r="M309" s="49">
        <v>3785.8500000000004</v>
      </c>
      <c r="N309" s="51">
        <v>3785.8500000000004</v>
      </c>
      <c r="O309" s="51">
        <v>3785.8500000000004</v>
      </c>
      <c r="P309" s="46">
        <f t="shared" si="5"/>
        <v>43132.799999999996</v>
      </c>
    </row>
    <row r="310" spans="1:16" ht="15.75">
      <c r="A310" s="47">
        <v>359</v>
      </c>
      <c r="B310" s="47">
        <v>307</v>
      </c>
      <c r="C310" s="48" t="s">
        <v>257</v>
      </c>
      <c r="D310" s="53">
        <v>3345.84</v>
      </c>
      <c r="E310" s="53">
        <v>3345.84</v>
      </c>
      <c r="F310" s="53">
        <v>3345.84</v>
      </c>
      <c r="G310" s="50">
        <v>3345.84</v>
      </c>
      <c r="H310" s="50">
        <v>3345.84</v>
      </c>
      <c r="I310" s="49">
        <v>3345.84</v>
      </c>
      <c r="J310" s="49">
        <v>3722.27</v>
      </c>
      <c r="K310" s="49">
        <v>3722.27</v>
      </c>
      <c r="L310" s="49">
        <v>3722.27</v>
      </c>
      <c r="M310" s="49">
        <v>3722.27</v>
      </c>
      <c r="N310" s="51">
        <v>3722.27</v>
      </c>
      <c r="O310" s="51">
        <v>3722.27</v>
      </c>
      <c r="P310" s="46">
        <f t="shared" si="5"/>
        <v>42408.659999999996</v>
      </c>
    </row>
    <row r="311" spans="1:16" s="2" customFormat="1" ht="15.75">
      <c r="A311" s="78">
        <v>360</v>
      </c>
      <c r="B311" s="52">
        <v>308</v>
      </c>
      <c r="C311" s="61" t="s">
        <v>258</v>
      </c>
      <c r="D311" s="50">
        <v>1684.6000000000001</v>
      </c>
      <c r="E311" s="50">
        <v>1684.6000000000001</v>
      </c>
      <c r="F311" s="50">
        <v>1684.6000000000001</v>
      </c>
      <c r="G311" s="50">
        <v>1684.6000000000001</v>
      </c>
      <c r="H311" s="50">
        <v>1684.6000000000001</v>
      </c>
      <c r="I311" s="50">
        <v>1684.6000000000001</v>
      </c>
      <c r="J311" s="50">
        <v>1874.1399999999999</v>
      </c>
      <c r="K311" s="50">
        <v>1874.1399999999999</v>
      </c>
      <c r="L311" s="50">
        <v>1874.1399999999999</v>
      </c>
      <c r="M311" s="50">
        <v>1874.2800000000002</v>
      </c>
      <c r="N311" s="72">
        <v>1874.2800000000002</v>
      </c>
      <c r="O311" s="72">
        <v>1874.2800000000002</v>
      </c>
      <c r="P311" s="73">
        <f t="shared" si="5"/>
        <v>21352.859999999997</v>
      </c>
    </row>
    <row r="312" spans="1:16" ht="15.75">
      <c r="A312" s="47">
        <v>361</v>
      </c>
      <c r="B312" s="47">
        <v>309</v>
      </c>
      <c r="C312" s="48" t="s">
        <v>259</v>
      </c>
      <c r="D312" s="53">
        <v>1524.4499999999998</v>
      </c>
      <c r="E312" s="53">
        <v>1524.4499999999998</v>
      </c>
      <c r="F312" s="53">
        <v>1524.4499999999998</v>
      </c>
      <c r="G312" s="50">
        <v>1524.4499999999998</v>
      </c>
      <c r="H312" s="49">
        <v>1524.4499999999998</v>
      </c>
      <c r="I312" s="49">
        <v>1524.4499999999998</v>
      </c>
      <c r="J312" s="49">
        <v>1695.98</v>
      </c>
      <c r="K312" s="49">
        <v>1695.98</v>
      </c>
      <c r="L312" s="49">
        <v>1695.98</v>
      </c>
      <c r="M312" s="49">
        <v>1695.98</v>
      </c>
      <c r="N312" s="51">
        <v>1695.98</v>
      </c>
      <c r="O312" s="51">
        <v>1695.98</v>
      </c>
      <c r="P312" s="46">
        <f t="shared" si="5"/>
        <v>19322.579999999998</v>
      </c>
    </row>
    <row r="313" spans="1:16" ht="15.75">
      <c r="A313" s="47">
        <v>362</v>
      </c>
      <c r="B313" s="47">
        <v>310</v>
      </c>
      <c r="C313" s="48" t="s">
        <v>260</v>
      </c>
      <c r="D313" s="53">
        <v>1634.36</v>
      </c>
      <c r="E313" s="53">
        <v>1634.36</v>
      </c>
      <c r="F313" s="53">
        <v>1634.36</v>
      </c>
      <c r="G313" s="50">
        <v>1634.36</v>
      </c>
      <c r="H313" s="50">
        <v>1634.36</v>
      </c>
      <c r="I313" s="49">
        <v>1634.36</v>
      </c>
      <c r="J313" s="49">
        <v>1818.24</v>
      </c>
      <c r="K313" s="49">
        <v>1818.24</v>
      </c>
      <c r="L313" s="49">
        <v>1818.24</v>
      </c>
      <c r="M313" s="49">
        <v>1818.24</v>
      </c>
      <c r="N313" s="51">
        <v>1818.24</v>
      </c>
      <c r="O313" s="51">
        <v>1818.24</v>
      </c>
      <c r="P313" s="46">
        <f t="shared" si="5"/>
        <v>20715.600000000002</v>
      </c>
    </row>
    <row r="314" spans="1:16" ht="15.75">
      <c r="A314" s="47">
        <v>363</v>
      </c>
      <c r="B314" s="52">
        <v>311</v>
      </c>
      <c r="C314" s="48" t="s">
        <v>261</v>
      </c>
      <c r="D314" s="53">
        <v>1619.84</v>
      </c>
      <c r="E314" s="53">
        <v>1619.84</v>
      </c>
      <c r="F314" s="53">
        <v>1619.84</v>
      </c>
      <c r="G314" s="50">
        <v>1619.84</v>
      </c>
      <c r="H314" s="50">
        <v>1619.84</v>
      </c>
      <c r="I314" s="49">
        <v>1619.84</v>
      </c>
      <c r="J314" s="49">
        <v>1802.09</v>
      </c>
      <c r="K314" s="49">
        <v>1802.09</v>
      </c>
      <c r="L314" s="49">
        <v>1802.09</v>
      </c>
      <c r="M314" s="49">
        <v>1802.09</v>
      </c>
      <c r="N314" s="51">
        <v>1802.09</v>
      </c>
      <c r="O314" s="51">
        <v>1802.09</v>
      </c>
      <c r="P314" s="46">
        <f t="shared" si="5"/>
        <v>20531.579999999998</v>
      </c>
    </row>
    <row r="315" spans="1:16" ht="15.75">
      <c r="A315" s="47">
        <v>364</v>
      </c>
      <c r="B315" s="47">
        <v>312</v>
      </c>
      <c r="C315" s="48" t="s">
        <v>262</v>
      </c>
      <c r="D315" s="53">
        <v>10017.599999999999</v>
      </c>
      <c r="E315" s="53">
        <v>10017.599999999999</v>
      </c>
      <c r="F315" s="53">
        <v>10055.279999999999</v>
      </c>
      <c r="G315" s="50">
        <v>10055.279999999999</v>
      </c>
      <c r="H315" s="50">
        <v>10055.279999999999</v>
      </c>
      <c r="I315" s="49">
        <v>10055.279999999999</v>
      </c>
      <c r="J315" s="49">
        <v>11186.59</v>
      </c>
      <c r="K315" s="49">
        <v>11186.59</v>
      </c>
      <c r="L315" s="49">
        <v>11186.59</v>
      </c>
      <c r="M315" s="49">
        <v>11186.59</v>
      </c>
      <c r="N315" s="51">
        <v>11186.59</v>
      </c>
      <c r="O315" s="51">
        <v>11186.59</v>
      </c>
      <c r="P315" s="46">
        <f t="shared" si="5"/>
        <v>127375.85999999997</v>
      </c>
    </row>
    <row r="316" spans="1:16" ht="15.75">
      <c r="A316" s="47">
        <v>365</v>
      </c>
      <c r="B316" s="47">
        <v>313</v>
      </c>
      <c r="C316" s="61" t="s">
        <v>263</v>
      </c>
      <c r="D316" s="53">
        <v>5560.88</v>
      </c>
      <c r="E316" s="53">
        <v>5560.88</v>
      </c>
      <c r="F316" s="53">
        <v>5560.88</v>
      </c>
      <c r="G316" s="50">
        <v>5560.88</v>
      </c>
      <c r="H316" s="50">
        <v>5560.88</v>
      </c>
      <c r="I316" s="49">
        <v>5560.88</v>
      </c>
      <c r="J316" s="49">
        <v>6186.55</v>
      </c>
      <c r="K316" s="49">
        <v>6186.55</v>
      </c>
      <c r="L316" s="49">
        <v>6186.55</v>
      </c>
      <c r="M316" s="49">
        <v>6186.55</v>
      </c>
      <c r="N316" s="51">
        <v>6186.55</v>
      </c>
      <c r="O316" s="51">
        <v>6186.55</v>
      </c>
      <c r="P316" s="46">
        <f t="shared" si="5"/>
        <v>70484.58000000002</v>
      </c>
    </row>
    <row r="317" spans="1:16" ht="15.75">
      <c r="A317" s="47">
        <v>366</v>
      </c>
      <c r="B317" s="52">
        <v>314</v>
      </c>
      <c r="C317" s="48" t="s">
        <v>264</v>
      </c>
      <c r="D317" s="53">
        <v>8376.24</v>
      </c>
      <c r="E317" s="53">
        <v>8376.24</v>
      </c>
      <c r="F317" s="53">
        <v>8446.720000000001</v>
      </c>
      <c r="G317" s="50">
        <v>8446.720000000001</v>
      </c>
      <c r="H317" s="50">
        <v>8446.720000000001</v>
      </c>
      <c r="I317" s="49">
        <v>8446.720000000001</v>
      </c>
      <c r="J317" s="49">
        <v>9397.09</v>
      </c>
      <c r="K317" s="49">
        <v>9397.09</v>
      </c>
      <c r="L317" s="49">
        <v>9397.09</v>
      </c>
      <c r="M317" s="49">
        <v>9397.09</v>
      </c>
      <c r="N317" s="51">
        <v>9397.09</v>
      </c>
      <c r="O317" s="51">
        <v>9397.09</v>
      </c>
      <c r="P317" s="46">
        <f t="shared" si="5"/>
        <v>106921.89999999998</v>
      </c>
    </row>
    <row r="318" spans="1:16" ht="15.75">
      <c r="A318" s="47">
        <v>367</v>
      </c>
      <c r="B318" s="47">
        <v>315</v>
      </c>
      <c r="C318" s="48" t="s">
        <v>265</v>
      </c>
      <c r="D318" s="53">
        <v>257.12</v>
      </c>
      <c r="E318" s="53">
        <v>257.12</v>
      </c>
      <c r="F318" s="53">
        <v>257.12</v>
      </c>
      <c r="G318" s="50">
        <v>257.12</v>
      </c>
      <c r="H318" s="50">
        <v>257.12</v>
      </c>
      <c r="I318" s="49">
        <v>257.12</v>
      </c>
      <c r="J318" s="49">
        <v>286.06</v>
      </c>
      <c r="K318" s="49">
        <v>286.06</v>
      </c>
      <c r="L318" s="49">
        <v>286.06</v>
      </c>
      <c r="M318" s="49">
        <v>286.06</v>
      </c>
      <c r="N318" s="51">
        <v>286.06</v>
      </c>
      <c r="O318" s="51">
        <v>286.06</v>
      </c>
      <c r="P318" s="46">
        <f t="shared" si="5"/>
        <v>3259.0799999999995</v>
      </c>
    </row>
    <row r="319" spans="1:16" ht="15.75">
      <c r="A319" s="47">
        <v>368</v>
      </c>
      <c r="B319" s="47">
        <v>316</v>
      </c>
      <c r="C319" s="48" t="s">
        <v>266</v>
      </c>
      <c r="D319" s="53">
        <v>351.21</v>
      </c>
      <c r="E319" s="53">
        <v>351.21</v>
      </c>
      <c r="F319" s="53">
        <v>351.21</v>
      </c>
      <c r="G319" s="50">
        <v>351.21</v>
      </c>
      <c r="H319" s="50">
        <v>351.21</v>
      </c>
      <c r="I319" s="49">
        <v>351.21</v>
      </c>
      <c r="J319" s="49">
        <v>390.72</v>
      </c>
      <c r="K319" s="49">
        <v>390.72</v>
      </c>
      <c r="L319" s="49">
        <v>390.72</v>
      </c>
      <c r="M319" s="49">
        <v>390.72</v>
      </c>
      <c r="N319" s="51">
        <v>390.72</v>
      </c>
      <c r="O319" s="51">
        <v>390.72</v>
      </c>
      <c r="P319" s="46">
        <f t="shared" si="5"/>
        <v>4451.580000000001</v>
      </c>
    </row>
    <row r="320" spans="1:16" ht="15.75">
      <c r="A320" s="47">
        <v>369</v>
      </c>
      <c r="B320" s="52">
        <v>317</v>
      </c>
      <c r="C320" s="48" t="s">
        <v>438</v>
      </c>
      <c r="D320" s="53">
        <v>355.91999999999996</v>
      </c>
      <c r="E320" s="53">
        <v>355.91999999999996</v>
      </c>
      <c r="F320" s="53">
        <v>355.91999999999996</v>
      </c>
      <c r="G320" s="50">
        <v>355.91999999999996</v>
      </c>
      <c r="H320" s="50">
        <v>355.91999999999996</v>
      </c>
      <c r="I320" s="49">
        <v>355.91999999999996</v>
      </c>
      <c r="J320" s="49"/>
      <c r="K320" s="49"/>
      <c r="L320" s="49"/>
      <c r="M320" s="49"/>
      <c r="N320" s="51"/>
      <c r="O320" s="51"/>
      <c r="P320" s="46">
        <f t="shared" si="5"/>
        <v>2135.52</v>
      </c>
    </row>
    <row r="321" spans="1:16" ht="15.75">
      <c r="A321" s="47">
        <v>370</v>
      </c>
      <c r="B321" s="47">
        <v>318</v>
      </c>
      <c r="C321" s="48" t="s">
        <v>267</v>
      </c>
      <c r="D321" s="53">
        <v>278.32</v>
      </c>
      <c r="E321" s="53">
        <v>278.32</v>
      </c>
      <c r="F321" s="53">
        <v>278.32</v>
      </c>
      <c r="G321" s="50">
        <v>278.32</v>
      </c>
      <c r="H321" s="49">
        <v>278.32</v>
      </c>
      <c r="I321" s="49">
        <v>278.32</v>
      </c>
      <c r="J321" s="49">
        <v>309.63</v>
      </c>
      <c r="K321" s="49">
        <v>309.63</v>
      </c>
      <c r="L321" s="49">
        <v>309.63</v>
      </c>
      <c r="M321" s="49">
        <v>309.63</v>
      </c>
      <c r="N321" s="51">
        <v>309.63</v>
      </c>
      <c r="O321" s="51">
        <v>309.63</v>
      </c>
      <c r="P321" s="46">
        <f t="shared" si="5"/>
        <v>3527.7000000000003</v>
      </c>
    </row>
    <row r="322" spans="1:16" ht="15.75">
      <c r="A322" s="47">
        <v>371</v>
      </c>
      <c r="B322" s="47">
        <v>319</v>
      </c>
      <c r="C322" s="48" t="s">
        <v>268</v>
      </c>
      <c r="D322" s="53">
        <v>168.49</v>
      </c>
      <c r="E322" s="53">
        <v>168.49</v>
      </c>
      <c r="F322" s="53">
        <v>168.49</v>
      </c>
      <c r="G322" s="50">
        <v>168.49</v>
      </c>
      <c r="H322" s="50">
        <v>168.49</v>
      </c>
      <c r="I322" s="49">
        <v>168.49</v>
      </c>
      <c r="J322" s="49">
        <v>187.45</v>
      </c>
      <c r="K322" s="49">
        <v>187.45</v>
      </c>
      <c r="L322" s="49">
        <v>187.45</v>
      </c>
      <c r="M322" s="49">
        <v>187.45</v>
      </c>
      <c r="N322" s="51">
        <v>187.45</v>
      </c>
      <c r="O322" s="51">
        <v>187.45</v>
      </c>
      <c r="P322" s="46">
        <f t="shared" si="5"/>
        <v>2135.6400000000003</v>
      </c>
    </row>
    <row r="323" spans="1:16" ht="15.75">
      <c r="A323" s="47">
        <v>372</v>
      </c>
      <c r="B323" s="52">
        <v>320</v>
      </c>
      <c r="C323" s="48" t="s">
        <v>269</v>
      </c>
      <c r="D323" s="53">
        <v>157.92</v>
      </c>
      <c r="E323" s="53">
        <v>157.92</v>
      </c>
      <c r="F323" s="53">
        <v>157.92</v>
      </c>
      <c r="G323" s="50">
        <v>157.92</v>
      </c>
      <c r="H323" s="49">
        <v>157.92</v>
      </c>
      <c r="I323" s="49">
        <v>157.92</v>
      </c>
      <c r="J323" s="49">
        <v>175.69</v>
      </c>
      <c r="K323" s="49">
        <v>175.69</v>
      </c>
      <c r="L323" s="49">
        <v>175.69</v>
      </c>
      <c r="M323" s="49">
        <v>175.69</v>
      </c>
      <c r="N323" s="51">
        <v>175.69</v>
      </c>
      <c r="O323" s="51">
        <v>175.69</v>
      </c>
      <c r="P323" s="46">
        <f t="shared" si="5"/>
        <v>2001.66</v>
      </c>
    </row>
    <row r="324" spans="1:16" ht="15.75">
      <c r="A324" s="47">
        <v>373</v>
      </c>
      <c r="B324" s="47">
        <v>321</v>
      </c>
      <c r="C324" s="48" t="s">
        <v>270</v>
      </c>
      <c r="D324" s="53">
        <v>202.29</v>
      </c>
      <c r="E324" s="53">
        <v>202.29</v>
      </c>
      <c r="F324" s="53">
        <v>202.29</v>
      </c>
      <c r="G324" s="50">
        <v>202.29</v>
      </c>
      <c r="H324" s="50">
        <v>202.29</v>
      </c>
      <c r="I324" s="49">
        <v>202.29</v>
      </c>
      <c r="J324" s="49">
        <v>225.03</v>
      </c>
      <c r="K324" s="49">
        <v>225.03</v>
      </c>
      <c r="L324" s="49">
        <v>225.03</v>
      </c>
      <c r="M324" s="49">
        <v>225.03</v>
      </c>
      <c r="N324" s="51">
        <v>225.03</v>
      </c>
      <c r="O324" s="51">
        <v>225.03</v>
      </c>
      <c r="P324" s="46">
        <f>SUM(D324:O324)</f>
        <v>2563.9200000000005</v>
      </c>
    </row>
    <row r="325" spans="1:16" ht="15.75">
      <c r="A325" s="47">
        <v>374</v>
      </c>
      <c r="B325" s="47">
        <v>322</v>
      </c>
      <c r="C325" s="48" t="s">
        <v>271</v>
      </c>
      <c r="D325" s="53">
        <v>174.76</v>
      </c>
      <c r="E325" s="53">
        <v>174.76</v>
      </c>
      <c r="F325" s="53">
        <v>174.76</v>
      </c>
      <c r="G325" s="50">
        <v>174.76</v>
      </c>
      <c r="H325" s="50">
        <v>174.76</v>
      </c>
      <c r="I325" s="49">
        <v>174.76</v>
      </c>
      <c r="J325" s="49">
        <v>194.42000000000002</v>
      </c>
      <c r="K325" s="49">
        <v>194.42000000000002</v>
      </c>
      <c r="L325" s="49">
        <v>194.42000000000002</v>
      </c>
      <c r="M325" s="49">
        <v>194.42000000000002</v>
      </c>
      <c r="N325" s="51">
        <v>194.42000000000002</v>
      </c>
      <c r="O325" s="51">
        <v>194.42000000000002</v>
      </c>
      <c r="P325" s="46">
        <f>SUM(D325:O325)</f>
        <v>2215.0800000000004</v>
      </c>
    </row>
    <row r="326" spans="1:16" ht="15.75">
      <c r="A326" s="47">
        <v>375</v>
      </c>
      <c r="B326" s="52">
        <v>323</v>
      </c>
      <c r="C326" s="48" t="s">
        <v>272</v>
      </c>
      <c r="D326" s="53">
        <v>158.12</v>
      </c>
      <c r="E326" s="53">
        <v>158.12</v>
      </c>
      <c r="F326" s="53">
        <v>158.12</v>
      </c>
      <c r="G326" s="50">
        <v>158.12</v>
      </c>
      <c r="H326" s="50">
        <v>158.12</v>
      </c>
      <c r="I326" s="49">
        <v>158.12</v>
      </c>
      <c r="J326" s="49">
        <v>175.91</v>
      </c>
      <c r="K326" s="49">
        <v>175.91</v>
      </c>
      <c r="L326" s="49">
        <v>175.91</v>
      </c>
      <c r="M326" s="49">
        <v>175.91</v>
      </c>
      <c r="N326" s="51">
        <v>175.91</v>
      </c>
      <c r="O326" s="51">
        <v>175.91</v>
      </c>
      <c r="P326" s="46">
        <f>SUM(D326:O326)</f>
        <v>2004.1800000000005</v>
      </c>
    </row>
    <row r="327" spans="1:16" ht="15.75">
      <c r="A327" s="47">
        <v>376</v>
      </c>
      <c r="B327" s="47">
        <v>324</v>
      </c>
      <c r="C327" s="48" t="s">
        <v>273</v>
      </c>
      <c r="D327" s="53">
        <v>770.97</v>
      </c>
      <c r="E327" s="53">
        <v>770.97</v>
      </c>
      <c r="F327" s="53">
        <v>770.97</v>
      </c>
      <c r="G327" s="50">
        <v>770.97</v>
      </c>
      <c r="H327" s="50">
        <v>770.97</v>
      </c>
      <c r="I327" s="49">
        <v>770.97</v>
      </c>
      <c r="J327" s="49">
        <v>857.69</v>
      </c>
      <c r="K327" s="49">
        <v>857.69</v>
      </c>
      <c r="L327" s="49">
        <v>857.69</v>
      </c>
      <c r="M327" s="49">
        <v>857.69</v>
      </c>
      <c r="N327" s="51">
        <v>857.69</v>
      </c>
      <c r="O327" s="51">
        <v>857.69</v>
      </c>
      <c r="P327" s="46">
        <f>SUM(D327:O327)</f>
        <v>9771.960000000003</v>
      </c>
    </row>
    <row r="328" spans="1:16" ht="15.75">
      <c r="A328" s="47">
        <v>377</v>
      </c>
      <c r="B328" s="47">
        <v>325</v>
      </c>
      <c r="C328" s="48" t="s">
        <v>274</v>
      </c>
      <c r="D328" s="53"/>
      <c r="E328" s="53"/>
      <c r="F328" s="53"/>
      <c r="G328" s="50"/>
      <c r="H328" s="50"/>
      <c r="I328" s="49"/>
      <c r="J328" s="49"/>
      <c r="K328" s="49"/>
      <c r="L328" s="49"/>
      <c r="M328" s="49"/>
      <c r="N328" s="51"/>
      <c r="O328" s="51"/>
      <c r="P328" s="46">
        <f>SUM(D328:O328)</f>
        <v>0</v>
      </c>
    </row>
    <row r="329" spans="1:16" ht="15.75">
      <c r="A329" s="47"/>
      <c r="B329" s="52">
        <v>326</v>
      </c>
      <c r="C329" s="48" t="s">
        <v>439</v>
      </c>
      <c r="D329" s="53"/>
      <c r="E329" s="53"/>
      <c r="F329" s="53"/>
      <c r="G329" s="50"/>
      <c r="H329" s="50"/>
      <c r="I329" s="49"/>
      <c r="J329" s="49"/>
      <c r="K329" s="49"/>
      <c r="L329" s="49"/>
      <c r="M329" s="49"/>
      <c r="N329" s="51"/>
      <c r="O329" s="51"/>
      <c r="P329" s="46"/>
    </row>
    <row r="330" spans="1:16" ht="15.75">
      <c r="A330" s="47">
        <v>380</v>
      </c>
      <c r="B330" s="47">
        <v>327</v>
      </c>
      <c r="C330" s="48" t="s">
        <v>275</v>
      </c>
      <c r="D330" s="53">
        <v>91.84</v>
      </c>
      <c r="E330" s="53">
        <v>91.84</v>
      </c>
      <c r="F330" s="53">
        <v>138.32</v>
      </c>
      <c r="G330" s="50">
        <v>138.32</v>
      </c>
      <c r="H330" s="50">
        <v>276.08</v>
      </c>
      <c r="I330" s="49">
        <v>184.24</v>
      </c>
      <c r="J330" s="49">
        <v>204.97</v>
      </c>
      <c r="K330" s="49">
        <v>204.97</v>
      </c>
      <c r="L330" s="49">
        <v>204.97</v>
      </c>
      <c r="M330" s="49">
        <v>204.97</v>
      </c>
      <c r="N330" s="51">
        <v>204.97</v>
      </c>
      <c r="O330" s="51">
        <v>204.97</v>
      </c>
      <c r="P330" s="46">
        <f aca="true" t="shared" si="6" ref="P330:P393">SUM(D330:O330)</f>
        <v>2150.46</v>
      </c>
    </row>
    <row r="331" spans="1:16" ht="15.75">
      <c r="A331" s="47">
        <v>382</v>
      </c>
      <c r="B331" s="47">
        <v>328</v>
      </c>
      <c r="C331" s="48" t="s">
        <v>276</v>
      </c>
      <c r="D331" s="53"/>
      <c r="E331" s="53"/>
      <c r="F331" s="53"/>
      <c r="G331" s="50"/>
      <c r="H331" s="49"/>
      <c r="I331" s="49"/>
      <c r="J331" s="49"/>
      <c r="K331" s="49"/>
      <c r="L331" s="49"/>
      <c r="M331" s="49"/>
      <c r="N331" s="51">
        <v>0</v>
      </c>
      <c r="O331" s="51"/>
      <c r="P331" s="46">
        <f t="shared" si="6"/>
        <v>0</v>
      </c>
    </row>
    <row r="332" spans="1:16" s="2" customFormat="1" ht="15.75">
      <c r="A332" s="78">
        <v>383</v>
      </c>
      <c r="B332" s="52">
        <v>329</v>
      </c>
      <c r="C332" s="61" t="s">
        <v>277</v>
      </c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72">
        <v>0</v>
      </c>
      <c r="O332" s="72"/>
      <c r="P332" s="73">
        <f t="shared" si="6"/>
        <v>0</v>
      </c>
    </row>
    <row r="333" spans="1:241" ht="15.75">
      <c r="A333" s="47">
        <v>384</v>
      </c>
      <c r="B333" s="47">
        <v>330</v>
      </c>
      <c r="C333" s="61" t="s">
        <v>278</v>
      </c>
      <c r="D333" s="50">
        <v>4853.04</v>
      </c>
      <c r="E333" s="50">
        <v>4853.04</v>
      </c>
      <c r="F333" s="50">
        <v>4853.04</v>
      </c>
      <c r="G333" s="50">
        <v>4853.04</v>
      </c>
      <c r="H333" s="50">
        <v>4853.04</v>
      </c>
      <c r="I333" s="50">
        <v>4853.04</v>
      </c>
      <c r="J333" s="50">
        <v>5399.0599999999995</v>
      </c>
      <c r="K333" s="50">
        <v>5399.0599999999995</v>
      </c>
      <c r="L333" s="50">
        <v>5399.0599999999995</v>
      </c>
      <c r="M333" s="50">
        <v>5399.0599999999995</v>
      </c>
      <c r="N333" s="72">
        <v>5399.0599999999995</v>
      </c>
      <c r="O333" s="72">
        <v>5399.0599999999995</v>
      </c>
      <c r="P333" s="73">
        <f t="shared" si="6"/>
        <v>61512.59999999999</v>
      </c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</row>
    <row r="334" spans="1:241" ht="15.75">
      <c r="A334" s="47">
        <v>385</v>
      </c>
      <c r="B334" s="47">
        <v>331</v>
      </c>
      <c r="C334" s="61" t="s">
        <v>279</v>
      </c>
      <c r="D334" s="50">
        <v>6134.95</v>
      </c>
      <c r="E334" s="50">
        <v>6134.95</v>
      </c>
      <c r="F334" s="50">
        <v>6134.950000000001</v>
      </c>
      <c r="G334" s="50">
        <v>6134.950000000001</v>
      </c>
      <c r="H334" s="50">
        <v>6134.950000000001</v>
      </c>
      <c r="I334" s="50">
        <v>6134.950000000001</v>
      </c>
      <c r="J334" s="50">
        <v>6825.22</v>
      </c>
      <c r="K334" s="50">
        <v>6825.22</v>
      </c>
      <c r="L334" s="50">
        <v>6825.22</v>
      </c>
      <c r="M334" s="50">
        <v>6825.22</v>
      </c>
      <c r="N334" s="72">
        <v>6825.22</v>
      </c>
      <c r="O334" s="72">
        <v>6825.22</v>
      </c>
      <c r="P334" s="73">
        <f t="shared" si="6"/>
        <v>77761.02</v>
      </c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</row>
    <row r="335" spans="1:241" ht="15.75">
      <c r="A335" s="47">
        <v>386</v>
      </c>
      <c r="B335" s="52">
        <v>332</v>
      </c>
      <c r="C335" s="61" t="s">
        <v>280</v>
      </c>
      <c r="D335" s="50">
        <v>2221.04</v>
      </c>
      <c r="E335" s="50">
        <v>2221.04</v>
      </c>
      <c r="F335" s="50">
        <v>2221.04</v>
      </c>
      <c r="G335" s="50">
        <v>2221.04</v>
      </c>
      <c r="H335" s="50">
        <v>2221.04</v>
      </c>
      <c r="I335" s="50">
        <v>2221.04</v>
      </c>
      <c r="J335" s="50">
        <v>2470.92</v>
      </c>
      <c r="K335" s="50">
        <v>2470.92</v>
      </c>
      <c r="L335" s="50">
        <v>2470.92</v>
      </c>
      <c r="M335" s="50">
        <v>2470.92</v>
      </c>
      <c r="N335" s="72">
        <v>2470.92</v>
      </c>
      <c r="O335" s="72">
        <v>2470.92</v>
      </c>
      <c r="P335" s="73">
        <f t="shared" si="6"/>
        <v>28151.759999999995</v>
      </c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</row>
    <row r="336" spans="1:241" ht="15.75">
      <c r="A336" s="47">
        <v>387</v>
      </c>
      <c r="B336" s="47">
        <v>333</v>
      </c>
      <c r="C336" s="61" t="s">
        <v>281</v>
      </c>
      <c r="D336" s="50">
        <v>2841.83</v>
      </c>
      <c r="E336" s="50">
        <v>2841.83</v>
      </c>
      <c r="F336" s="50">
        <v>2841.83</v>
      </c>
      <c r="G336" s="50">
        <v>2841.83</v>
      </c>
      <c r="H336" s="50">
        <v>2841.83</v>
      </c>
      <c r="I336" s="50">
        <v>2841.83</v>
      </c>
      <c r="J336" s="50">
        <v>3161.6200000000003</v>
      </c>
      <c r="K336" s="50">
        <v>3161.6200000000003</v>
      </c>
      <c r="L336" s="50">
        <v>3161.6200000000003</v>
      </c>
      <c r="M336" s="50">
        <v>3161.6200000000003</v>
      </c>
      <c r="N336" s="72">
        <v>3161.6200000000003</v>
      </c>
      <c r="O336" s="72">
        <v>3161.6200000000003</v>
      </c>
      <c r="P336" s="73">
        <f t="shared" si="6"/>
        <v>36020.7</v>
      </c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</row>
    <row r="337" spans="1:16" ht="15.75">
      <c r="A337" s="47">
        <v>388</v>
      </c>
      <c r="B337" s="47">
        <v>334</v>
      </c>
      <c r="C337" s="48" t="s">
        <v>282</v>
      </c>
      <c r="D337" s="53">
        <v>3533.8399999999997</v>
      </c>
      <c r="E337" s="53">
        <v>3533.8399999999997</v>
      </c>
      <c r="F337" s="53">
        <v>3533.8399999999997</v>
      </c>
      <c r="G337" s="50">
        <v>3533.8399999999997</v>
      </c>
      <c r="H337" s="50">
        <v>3533.8399999999997</v>
      </c>
      <c r="I337" s="49">
        <v>3533.8399999999997</v>
      </c>
      <c r="J337" s="49">
        <v>3931.43</v>
      </c>
      <c r="K337" s="49">
        <v>3931.43</v>
      </c>
      <c r="L337" s="49">
        <v>3931.43</v>
      </c>
      <c r="M337" s="49">
        <v>3931.43</v>
      </c>
      <c r="N337" s="51">
        <v>3931.43</v>
      </c>
      <c r="O337" s="51">
        <v>3931.43</v>
      </c>
      <c r="P337" s="46">
        <f t="shared" si="6"/>
        <v>44791.619999999995</v>
      </c>
    </row>
    <row r="338" spans="1:16" ht="15.75">
      <c r="A338" s="47">
        <v>389</v>
      </c>
      <c r="B338" s="52">
        <v>335</v>
      </c>
      <c r="C338" s="48" t="s">
        <v>283</v>
      </c>
      <c r="D338" s="53"/>
      <c r="E338" s="53"/>
      <c r="F338" s="53"/>
      <c r="G338" s="50"/>
      <c r="H338" s="50"/>
      <c r="I338" s="49"/>
      <c r="J338" s="49"/>
      <c r="K338" s="49"/>
      <c r="L338" s="49"/>
      <c r="M338" s="49"/>
      <c r="N338" s="51">
        <v>0</v>
      </c>
      <c r="O338" s="51"/>
      <c r="P338" s="46">
        <f t="shared" si="6"/>
        <v>0</v>
      </c>
    </row>
    <row r="339" spans="1:16" ht="15.75">
      <c r="A339" s="47">
        <v>390</v>
      </c>
      <c r="B339" s="47">
        <v>336</v>
      </c>
      <c r="C339" s="48" t="s">
        <v>284</v>
      </c>
      <c r="D339" s="53">
        <v>2840.79</v>
      </c>
      <c r="E339" s="53">
        <v>2840.79</v>
      </c>
      <c r="F339" s="53">
        <v>2840.79</v>
      </c>
      <c r="G339" s="50">
        <v>2840.79</v>
      </c>
      <c r="H339" s="50">
        <v>2840.79</v>
      </c>
      <c r="I339" s="49">
        <v>2840.79</v>
      </c>
      <c r="J339" s="49">
        <v>3160.5</v>
      </c>
      <c r="K339" s="49">
        <v>3160.5000000000005</v>
      </c>
      <c r="L339" s="49">
        <v>3160.5000000000005</v>
      </c>
      <c r="M339" s="49">
        <v>3160.57</v>
      </c>
      <c r="N339" s="51">
        <v>3160.57</v>
      </c>
      <c r="O339" s="51">
        <v>3160.57</v>
      </c>
      <c r="P339" s="46">
        <f t="shared" si="6"/>
        <v>36007.950000000004</v>
      </c>
    </row>
    <row r="340" spans="1:16" ht="15.75">
      <c r="A340" s="47">
        <v>391</v>
      </c>
      <c r="B340" s="47">
        <v>337</v>
      </c>
      <c r="C340" s="48" t="s">
        <v>285</v>
      </c>
      <c r="D340" s="53">
        <v>3601.24</v>
      </c>
      <c r="E340" s="53">
        <v>3601.16</v>
      </c>
      <c r="F340" s="53">
        <v>3601.16</v>
      </c>
      <c r="G340" s="50">
        <v>3601.16</v>
      </c>
      <c r="H340" s="50">
        <v>3601.16</v>
      </c>
      <c r="I340" s="49">
        <v>3601.16</v>
      </c>
      <c r="J340" s="49">
        <v>4006.37</v>
      </c>
      <c r="K340" s="49">
        <v>4006.37</v>
      </c>
      <c r="L340" s="49">
        <v>4006.36</v>
      </c>
      <c r="M340" s="49">
        <v>4006.36</v>
      </c>
      <c r="N340" s="51">
        <v>4006.36</v>
      </c>
      <c r="O340" s="51">
        <v>4006.36</v>
      </c>
      <c r="P340" s="46">
        <f t="shared" si="6"/>
        <v>45645.219999999994</v>
      </c>
    </row>
    <row r="341" spans="1:16" ht="15.75">
      <c r="A341" s="47">
        <v>392</v>
      </c>
      <c r="B341" s="52">
        <v>338</v>
      </c>
      <c r="C341" s="48" t="s">
        <v>286</v>
      </c>
      <c r="D341" s="53">
        <v>2041</v>
      </c>
      <c r="E341" s="53">
        <v>2041</v>
      </c>
      <c r="F341" s="53">
        <v>2041</v>
      </c>
      <c r="G341" s="50">
        <v>2041</v>
      </c>
      <c r="H341" s="50">
        <v>2041</v>
      </c>
      <c r="I341" s="49">
        <v>2041</v>
      </c>
      <c r="J341" s="49">
        <v>2270.69</v>
      </c>
      <c r="K341" s="49">
        <v>2270.69</v>
      </c>
      <c r="L341" s="49">
        <v>2270.69</v>
      </c>
      <c r="M341" s="49">
        <v>2270.69</v>
      </c>
      <c r="N341" s="51">
        <v>2270.69</v>
      </c>
      <c r="O341" s="51">
        <v>2270.69</v>
      </c>
      <c r="P341" s="46">
        <f t="shared" si="6"/>
        <v>25870.139999999996</v>
      </c>
    </row>
    <row r="342" spans="1:16" ht="15.75">
      <c r="A342" s="47">
        <v>393</v>
      </c>
      <c r="B342" s="47">
        <v>339</v>
      </c>
      <c r="C342" s="48" t="s">
        <v>287</v>
      </c>
      <c r="D342" s="53">
        <v>2765.8399999999997</v>
      </c>
      <c r="E342" s="53">
        <v>2765.8399999999997</v>
      </c>
      <c r="F342" s="53">
        <v>2765.8399999999997</v>
      </c>
      <c r="G342" s="50">
        <v>2765.8399999999997</v>
      </c>
      <c r="H342" s="50">
        <v>2765.8399999999997</v>
      </c>
      <c r="I342" s="49">
        <v>2765.8399999999997</v>
      </c>
      <c r="J342" s="49">
        <v>3077.06</v>
      </c>
      <c r="K342" s="49">
        <v>3077.06</v>
      </c>
      <c r="L342" s="49">
        <v>3077.06</v>
      </c>
      <c r="M342" s="49">
        <v>3077.06</v>
      </c>
      <c r="N342" s="51">
        <v>3077.06</v>
      </c>
      <c r="O342" s="51">
        <v>3077.06</v>
      </c>
      <c r="P342" s="46">
        <f t="shared" si="6"/>
        <v>35057.4</v>
      </c>
    </row>
    <row r="343" spans="1:16" ht="15.75">
      <c r="A343" s="47">
        <v>394</v>
      </c>
      <c r="B343" s="47">
        <v>340</v>
      </c>
      <c r="C343" s="48" t="s">
        <v>288</v>
      </c>
      <c r="D343" s="53">
        <v>1563.4299999999998</v>
      </c>
      <c r="E343" s="53">
        <v>1563.4299999999998</v>
      </c>
      <c r="F343" s="53">
        <v>1563.4299999999998</v>
      </c>
      <c r="G343" s="50">
        <v>1563.4299999999998</v>
      </c>
      <c r="H343" s="50">
        <v>1563.4299999999998</v>
      </c>
      <c r="I343" s="49">
        <v>1563.4299999999998</v>
      </c>
      <c r="J343" s="49">
        <v>1739.34</v>
      </c>
      <c r="K343" s="49">
        <v>1739.34</v>
      </c>
      <c r="L343" s="49">
        <v>1739.34</v>
      </c>
      <c r="M343" s="49">
        <v>1739.34</v>
      </c>
      <c r="N343" s="51">
        <v>1739.34</v>
      </c>
      <c r="O343" s="51">
        <v>1739.34</v>
      </c>
      <c r="P343" s="46">
        <f t="shared" si="6"/>
        <v>19816.62</v>
      </c>
    </row>
    <row r="344" spans="1:16" ht="15.75">
      <c r="A344" s="47">
        <v>395</v>
      </c>
      <c r="B344" s="52">
        <v>341</v>
      </c>
      <c r="C344" s="48" t="s">
        <v>289</v>
      </c>
      <c r="D344" s="53">
        <v>2028.75</v>
      </c>
      <c r="E344" s="53">
        <v>2028.75</v>
      </c>
      <c r="F344" s="53">
        <v>2028.75</v>
      </c>
      <c r="G344" s="50">
        <v>2028.75</v>
      </c>
      <c r="H344" s="50">
        <v>2028.75</v>
      </c>
      <c r="I344" s="49">
        <v>2028.75</v>
      </c>
      <c r="J344" s="49">
        <v>2257.03</v>
      </c>
      <c r="K344" s="49">
        <v>2257.03</v>
      </c>
      <c r="L344" s="49">
        <v>2257.03</v>
      </c>
      <c r="M344" s="49">
        <v>2257.03</v>
      </c>
      <c r="N344" s="51">
        <v>2257.03</v>
      </c>
      <c r="O344" s="51">
        <v>2257.03</v>
      </c>
      <c r="P344" s="46">
        <f t="shared" si="6"/>
        <v>25714.679999999997</v>
      </c>
    </row>
    <row r="345" spans="1:16" ht="15.75">
      <c r="A345" s="47">
        <v>396</v>
      </c>
      <c r="B345" s="47">
        <v>342</v>
      </c>
      <c r="C345" s="61" t="s">
        <v>290</v>
      </c>
      <c r="D345" s="53">
        <v>3597.95</v>
      </c>
      <c r="E345" s="53">
        <v>3597.95</v>
      </c>
      <c r="F345" s="53">
        <v>3597.95</v>
      </c>
      <c r="G345" s="50">
        <v>3597.95</v>
      </c>
      <c r="H345" s="50">
        <v>3597.95</v>
      </c>
      <c r="I345" s="49">
        <v>3597.95</v>
      </c>
      <c r="J345" s="49">
        <v>4002.77</v>
      </c>
      <c r="K345" s="49">
        <v>4002.77</v>
      </c>
      <c r="L345" s="49">
        <v>4002.77</v>
      </c>
      <c r="M345" s="49">
        <v>4002.77</v>
      </c>
      <c r="N345" s="51">
        <v>4002.77</v>
      </c>
      <c r="O345" s="51">
        <v>4002.77</v>
      </c>
      <c r="P345" s="46">
        <f t="shared" si="6"/>
        <v>45604.31999999999</v>
      </c>
    </row>
    <row r="346" spans="1:16" ht="15.75">
      <c r="A346" s="47">
        <v>397</v>
      </c>
      <c r="B346" s="47">
        <v>343</v>
      </c>
      <c r="C346" s="48" t="s">
        <v>291</v>
      </c>
      <c r="D346" s="53">
        <v>2752.16</v>
      </c>
      <c r="E346" s="53">
        <v>2752.16</v>
      </c>
      <c r="F346" s="53">
        <v>2752.16</v>
      </c>
      <c r="G346" s="50">
        <v>2752.16</v>
      </c>
      <c r="H346" s="50">
        <v>2752.16</v>
      </c>
      <c r="I346" s="49">
        <v>2752.16</v>
      </c>
      <c r="J346" s="49">
        <v>3061.79</v>
      </c>
      <c r="K346" s="49">
        <v>3061.79</v>
      </c>
      <c r="L346" s="49">
        <v>3061.79</v>
      </c>
      <c r="M346" s="49">
        <v>3061.79</v>
      </c>
      <c r="N346" s="51">
        <v>3061.79</v>
      </c>
      <c r="O346" s="51">
        <v>3061.79</v>
      </c>
      <c r="P346" s="46">
        <f t="shared" si="6"/>
        <v>34883.700000000004</v>
      </c>
    </row>
    <row r="347" spans="1:16" ht="15.75">
      <c r="A347" s="47">
        <v>398</v>
      </c>
      <c r="B347" s="52">
        <v>344</v>
      </c>
      <c r="C347" s="48" t="s">
        <v>292</v>
      </c>
      <c r="D347" s="53">
        <v>1583.21</v>
      </c>
      <c r="E347" s="53">
        <v>1583.21</v>
      </c>
      <c r="F347" s="53">
        <v>1583.21</v>
      </c>
      <c r="G347" s="50">
        <v>1583.21</v>
      </c>
      <c r="H347" s="50">
        <v>1583.21</v>
      </c>
      <c r="I347" s="49">
        <v>1583.21</v>
      </c>
      <c r="J347" s="49">
        <v>1761.31</v>
      </c>
      <c r="K347" s="49">
        <v>1761.31</v>
      </c>
      <c r="L347" s="49">
        <v>1761.31</v>
      </c>
      <c r="M347" s="49">
        <v>1761.31</v>
      </c>
      <c r="N347" s="51">
        <v>1761.31</v>
      </c>
      <c r="O347" s="51">
        <v>1761.31</v>
      </c>
      <c r="P347" s="46">
        <f t="shared" si="6"/>
        <v>20067.120000000003</v>
      </c>
    </row>
    <row r="348" spans="1:16" ht="15.75">
      <c r="A348" s="47">
        <v>399</v>
      </c>
      <c r="B348" s="47">
        <v>345</v>
      </c>
      <c r="C348" s="48" t="s">
        <v>293</v>
      </c>
      <c r="D348" s="53">
        <v>2026.64</v>
      </c>
      <c r="E348" s="53">
        <v>2026.64</v>
      </c>
      <c r="F348" s="53">
        <v>2026.64</v>
      </c>
      <c r="G348" s="50">
        <v>2026.64</v>
      </c>
      <c r="H348" s="50">
        <v>2026.64</v>
      </c>
      <c r="I348" s="49">
        <v>2026.64</v>
      </c>
      <c r="J348" s="49">
        <v>2254.66</v>
      </c>
      <c r="K348" s="49">
        <v>2254.66</v>
      </c>
      <c r="L348" s="49">
        <v>2254.66</v>
      </c>
      <c r="M348" s="49">
        <v>2254.66</v>
      </c>
      <c r="N348" s="51">
        <v>2254.66</v>
      </c>
      <c r="O348" s="51">
        <v>2254.66</v>
      </c>
      <c r="P348" s="46">
        <f t="shared" si="6"/>
        <v>25687.8</v>
      </c>
    </row>
    <row r="349" spans="1:16" ht="15.75">
      <c r="A349" s="47">
        <v>400</v>
      </c>
      <c r="B349" s="47">
        <v>346</v>
      </c>
      <c r="C349" s="48" t="s">
        <v>294</v>
      </c>
      <c r="D349" s="53">
        <v>3599.22</v>
      </c>
      <c r="E349" s="53">
        <v>3599.22</v>
      </c>
      <c r="F349" s="53">
        <v>3599.22</v>
      </c>
      <c r="G349" s="50">
        <v>3599.22</v>
      </c>
      <c r="H349" s="50">
        <v>3599.22</v>
      </c>
      <c r="I349" s="49">
        <v>3599.22</v>
      </c>
      <c r="J349" s="49">
        <v>4004.2599999999998</v>
      </c>
      <c r="K349" s="49">
        <v>4004.2599999999998</v>
      </c>
      <c r="L349" s="49">
        <v>4004.2599999999998</v>
      </c>
      <c r="M349" s="49">
        <v>4004.2599999999998</v>
      </c>
      <c r="N349" s="51">
        <v>4004.2599999999998</v>
      </c>
      <c r="O349" s="51">
        <v>4004.24</v>
      </c>
      <c r="P349" s="46">
        <f t="shared" si="6"/>
        <v>45620.86</v>
      </c>
    </row>
    <row r="350" spans="1:16" ht="15.75">
      <c r="A350" s="47">
        <v>401</v>
      </c>
      <c r="B350" s="52">
        <v>347</v>
      </c>
      <c r="C350" s="48" t="s">
        <v>295</v>
      </c>
      <c r="D350" s="53">
        <v>2759.46</v>
      </c>
      <c r="E350" s="53">
        <v>2759.46</v>
      </c>
      <c r="F350" s="53">
        <v>2759.46</v>
      </c>
      <c r="G350" s="50">
        <v>2759.46</v>
      </c>
      <c r="H350" s="50">
        <v>2759.46</v>
      </c>
      <c r="I350" s="49">
        <v>2759.46</v>
      </c>
      <c r="J350" s="49">
        <v>3069.92</v>
      </c>
      <c r="K350" s="49">
        <v>3069.92</v>
      </c>
      <c r="L350" s="49">
        <v>3069.92</v>
      </c>
      <c r="M350" s="49">
        <v>3069.92</v>
      </c>
      <c r="N350" s="51">
        <v>3069.92</v>
      </c>
      <c r="O350" s="51">
        <v>3069.92</v>
      </c>
      <c r="P350" s="46">
        <f t="shared" si="6"/>
        <v>34976.27999999999</v>
      </c>
    </row>
    <row r="351" spans="1:16" ht="15.75">
      <c r="A351" s="47">
        <v>402</v>
      </c>
      <c r="B351" s="47">
        <v>348</v>
      </c>
      <c r="C351" s="48" t="s">
        <v>296</v>
      </c>
      <c r="D351" s="53">
        <v>759.52</v>
      </c>
      <c r="E351" s="53">
        <v>759.52</v>
      </c>
      <c r="F351" s="53">
        <v>759.52</v>
      </c>
      <c r="G351" s="50">
        <v>759.52</v>
      </c>
      <c r="H351" s="50">
        <v>759.52</v>
      </c>
      <c r="I351" s="49">
        <v>759.52</v>
      </c>
      <c r="J351" s="49">
        <v>844.98</v>
      </c>
      <c r="K351" s="49">
        <v>844.98</v>
      </c>
      <c r="L351" s="49">
        <v>844.98</v>
      </c>
      <c r="M351" s="49">
        <v>844.98</v>
      </c>
      <c r="N351" s="51">
        <v>844.98</v>
      </c>
      <c r="O351" s="51">
        <v>844.98</v>
      </c>
      <c r="P351" s="46">
        <f t="shared" si="6"/>
        <v>9626.999999999998</v>
      </c>
    </row>
    <row r="352" spans="1:16" ht="15.75">
      <c r="A352" s="47">
        <v>403</v>
      </c>
      <c r="B352" s="47">
        <v>349</v>
      </c>
      <c r="C352" s="48" t="s">
        <v>297</v>
      </c>
      <c r="D352" s="53">
        <v>2787.8999999999996</v>
      </c>
      <c r="E352" s="53">
        <v>2787.8999999999996</v>
      </c>
      <c r="F352" s="53">
        <v>2787.8999999999996</v>
      </c>
      <c r="G352" s="50">
        <v>2787.8999999999996</v>
      </c>
      <c r="H352" s="50">
        <v>2787.8999999999996</v>
      </c>
      <c r="I352" s="49">
        <v>2787.8999999999996</v>
      </c>
      <c r="J352" s="49">
        <v>3101.63</v>
      </c>
      <c r="K352" s="49">
        <v>3101.63</v>
      </c>
      <c r="L352" s="49">
        <v>3101.63</v>
      </c>
      <c r="M352" s="49">
        <v>3101.63</v>
      </c>
      <c r="N352" s="51">
        <v>3101.63</v>
      </c>
      <c r="O352" s="51">
        <v>3101.63</v>
      </c>
      <c r="P352" s="46">
        <f t="shared" si="6"/>
        <v>35337.18</v>
      </c>
    </row>
    <row r="353" spans="1:16" ht="15.75">
      <c r="A353" s="47">
        <v>404</v>
      </c>
      <c r="B353" s="52">
        <v>350</v>
      </c>
      <c r="C353" s="48" t="s">
        <v>298</v>
      </c>
      <c r="D353" s="53">
        <v>1579.5</v>
      </c>
      <c r="E353" s="53">
        <v>1579.5</v>
      </c>
      <c r="F353" s="53">
        <v>1579.5</v>
      </c>
      <c r="G353" s="50">
        <v>1579.5</v>
      </c>
      <c r="H353" s="50">
        <v>1579.5</v>
      </c>
      <c r="I353" s="49">
        <v>1579.5</v>
      </c>
      <c r="J353" s="49">
        <v>1757.23</v>
      </c>
      <c r="K353" s="49">
        <v>1757.23</v>
      </c>
      <c r="L353" s="49">
        <v>1757.23</v>
      </c>
      <c r="M353" s="49">
        <v>1757.23</v>
      </c>
      <c r="N353" s="51">
        <v>1757.23</v>
      </c>
      <c r="O353" s="51">
        <v>1757.23</v>
      </c>
      <c r="P353" s="46">
        <f t="shared" si="6"/>
        <v>20020.379999999997</v>
      </c>
    </row>
    <row r="354" spans="1:16" ht="15.75">
      <c r="A354" s="47">
        <v>405</v>
      </c>
      <c r="B354" s="47">
        <v>351</v>
      </c>
      <c r="C354" s="48" t="s">
        <v>299</v>
      </c>
      <c r="D354" s="53">
        <v>2023.75</v>
      </c>
      <c r="E354" s="53">
        <v>2023.75</v>
      </c>
      <c r="F354" s="53">
        <v>2023.75</v>
      </c>
      <c r="G354" s="50">
        <v>2023.75</v>
      </c>
      <c r="H354" s="50">
        <v>2023.75</v>
      </c>
      <c r="I354" s="49">
        <v>2023.75</v>
      </c>
      <c r="J354" s="49">
        <v>2251.4900000000002</v>
      </c>
      <c r="K354" s="49">
        <v>2251.4900000000002</v>
      </c>
      <c r="L354" s="49">
        <v>2251.4900000000002</v>
      </c>
      <c r="M354" s="49">
        <v>2251.4900000000002</v>
      </c>
      <c r="N354" s="51">
        <v>2251.4900000000002</v>
      </c>
      <c r="O354" s="51">
        <v>2251.4900000000002</v>
      </c>
      <c r="P354" s="46">
        <f t="shared" si="6"/>
        <v>25651.440000000006</v>
      </c>
    </row>
    <row r="355" spans="1:16" ht="15.75">
      <c r="A355" s="47">
        <v>406</v>
      </c>
      <c r="B355" s="47">
        <v>352</v>
      </c>
      <c r="C355" s="48" t="s">
        <v>300</v>
      </c>
      <c r="D355" s="53">
        <v>3581.14</v>
      </c>
      <c r="E355" s="53">
        <v>3581.14</v>
      </c>
      <c r="F355" s="53">
        <v>3581.14</v>
      </c>
      <c r="G355" s="50">
        <v>3581.14</v>
      </c>
      <c r="H355" s="50">
        <v>3581.14</v>
      </c>
      <c r="I355" s="49">
        <v>3581.14</v>
      </c>
      <c r="J355" s="49">
        <v>3984.12</v>
      </c>
      <c r="K355" s="49">
        <v>3984.12</v>
      </c>
      <c r="L355" s="49">
        <v>3984.12</v>
      </c>
      <c r="M355" s="49">
        <v>3984.21</v>
      </c>
      <c r="N355" s="51">
        <v>3984.21</v>
      </c>
      <c r="O355" s="51">
        <v>3984.21</v>
      </c>
      <c r="P355" s="46">
        <f t="shared" si="6"/>
        <v>45391.829999999994</v>
      </c>
    </row>
    <row r="356" spans="1:16" ht="15.75">
      <c r="A356" s="47">
        <v>407</v>
      </c>
      <c r="B356" s="52">
        <v>353</v>
      </c>
      <c r="C356" s="48" t="s">
        <v>301</v>
      </c>
      <c r="D356" s="53">
        <v>2760.32</v>
      </c>
      <c r="E356" s="53">
        <v>2760.32</v>
      </c>
      <c r="F356" s="53">
        <v>2760.32</v>
      </c>
      <c r="G356" s="50">
        <v>2760.32</v>
      </c>
      <c r="H356" s="50">
        <v>2760.32</v>
      </c>
      <c r="I356" s="49">
        <v>2760.32</v>
      </c>
      <c r="J356" s="49">
        <v>3070.86</v>
      </c>
      <c r="K356" s="49">
        <v>3070.86</v>
      </c>
      <c r="L356" s="49">
        <v>3070.86</v>
      </c>
      <c r="M356" s="49">
        <v>3070.86</v>
      </c>
      <c r="N356" s="51">
        <v>3070.86</v>
      </c>
      <c r="O356" s="51">
        <v>3070.86</v>
      </c>
      <c r="P356" s="46">
        <f t="shared" si="6"/>
        <v>34987.08</v>
      </c>
    </row>
    <row r="357" spans="1:16" ht="15.75">
      <c r="A357" s="47">
        <v>408</v>
      </c>
      <c r="B357" s="47">
        <v>354</v>
      </c>
      <c r="C357" s="48" t="s">
        <v>302</v>
      </c>
      <c r="D357" s="53">
        <v>2774.02</v>
      </c>
      <c r="E357" s="53">
        <v>2774.02</v>
      </c>
      <c r="F357" s="53">
        <v>2774.02</v>
      </c>
      <c r="G357" s="50">
        <v>2774.02</v>
      </c>
      <c r="H357" s="50">
        <v>2774.02</v>
      </c>
      <c r="I357" s="49">
        <v>2774.02</v>
      </c>
      <c r="J357" s="49">
        <v>3086.13</v>
      </c>
      <c r="K357" s="49">
        <v>3086.13</v>
      </c>
      <c r="L357" s="49">
        <v>3086.13</v>
      </c>
      <c r="M357" s="49">
        <v>3086.13</v>
      </c>
      <c r="N357" s="51">
        <v>3086.13</v>
      </c>
      <c r="O357" s="51">
        <v>3086.11</v>
      </c>
      <c r="P357" s="46">
        <f t="shared" si="6"/>
        <v>35160.880000000005</v>
      </c>
    </row>
    <row r="358" spans="1:16" ht="15.75">
      <c r="A358" s="47">
        <v>409</v>
      </c>
      <c r="B358" s="47">
        <v>355</v>
      </c>
      <c r="C358" s="48" t="s">
        <v>303</v>
      </c>
      <c r="D358" s="53">
        <v>1572.33</v>
      </c>
      <c r="E358" s="53">
        <v>1572.33</v>
      </c>
      <c r="F358" s="53">
        <v>1572.33</v>
      </c>
      <c r="G358" s="50">
        <v>1572.33</v>
      </c>
      <c r="H358" s="50">
        <v>1572.33</v>
      </c>
      <c r="I358" s="49">
        <v>1572.33</v>
      </c>
      <c r="J358" s="49">
        <v>1749.26</v>
      </c>
      <c r="K358" s="49">
        <v>1749.26</v>
      </c>
      <c r="L358" s="49">
        <v>1749.26</v>
      </c>
      <c r="M358" s="49">
        <v>1749.26</v>
      </c>
      <c r="N358" s="51">
        <v>1749.26</v>
      </c>
      <c r="O358" s="51">
        <v>1749.26</v>
      </c>
      <c r="P358" s="46">
        <f t="shared" si="6"/>
        <v>19929.539999999997</v>
      </c>
    </row>
    <row r="359" spans="1:16" ht="15.75">
      <c r="A359" s="47">
        <v>410</v>
      </c>
      <c r="B359" s="52">
        <v>356</v>
      </c>
      <c r="C359" s="48" t="s">
        <v>304</v>
      </c>
      <c r="D359" s="53">
        <v>2023.58</v>
      </c>
      <c r="E359" s="53">
        <v>2023.58</v>
      </c>
      <c r="F359" s="53">
        <v>2023.58</v>
      </c>
      <c r="G359" s="50">
        <v>2023.58</v>
      </c>
      <c r="H359" s="49">
        <v>2023.58</v>
      </c>
      <c r="I359" s="49">
        <v>2023.58</v>
      </c>
      <c r="J359" s="49">
        <v>2251.24</v>
      </c>
      <c r="K359" s="49">
        <v>2251.24</v>
      </c>
      <c r="L359" s="49">
        <v>2251.24</v>
      </c>
      <c r="M359" s="49">
        <v>2251.24</v>
      </c>
      <c r="N359" s="51">
        <v>2251.24</v>
      </c>
      <c r="O359" s="51">
        <v>2251.24</v>
      </c>
      <c r="P359" s="46">
        <f t="shared" si="6"/>
        <v>25648.91999999999</v>
      </c>
    </row>
    <row r="360" spans="1:16" ht="15.75">
      <c r="A360" s="47">
        <v>411</v>
      </c>
      <c r="B360" s="47">
        <v>357</v>
      </c>
      <c r="C360" s="48" t="s">
        <v>305</v>
      </c>
      <c r="D360" s="53">
        <v>2043.07</v>
      </c>
      <c r="E360" s="53">
        <v>2043.07</v>
      </c>
      <c r="F360" s="53">
        <v>2043.07</v>
      </c>
      <c r="G360" s="50">
        <v>2043.07</v>
      </c>
      <c r="H360" s="50">
        <v>2043.07</v>
      </c>
      <c r="I360" s="49">
        <v>2043.07</v>
      </c>
      <c r="J360" s="49">
        <v>2272.91</v>
      </c>
      <c r="K360" s="49">
        <v>2272.91</v>
      </c>
      <c r="L360" s="49">
        <v>2272.91</v>
      </c>
      <c r="M360" s="49">
        <v>2272.91</v>
      </c>
      <c r="N360" s="51">
        <v>2272.91</v>
      </c>
      <c r="O360" s="51">
        <v>2272.91</v>
      </c>
      <c r="P360" s="46">
        <f t="shared" si="6"/>
        <v>25895.879999999997</v>
      </c>
    </row>
    <row r="361" spans="1:16" ht="15.75">
      <c r="A361" s="47">
        <v>412</v>
      </c>
      <c r="B361" s="47">
        <v>358</v>
      </c>
      <c r="C361" s="48" t="s">
        <v>306</v>
      </c>
      <c r="D361" s="53">
        <v>3592.9700000000003</v>
      </c>
      <c r="E361" s="53">
        <v>3592.9700000000003</v>
      </c>
      <c r="F361" s="53">
        <v>3592.9700000000003</v>
      </c>
      <c r="G361" s="50">
        <v>3592.9700000000003</v>
      </c>
      <c r="H361" s="50">
        <v>3592.9700000000003</v>
      </c>
      <c r="I361" s="49">
        <v>3592.9700000000003</v>
      </c>
      <c r="J361" s="49">
        <v>3997.26</v>
      </c>
      <c r="K361" s="49">
        <v>3997.26</v>
      </c>
      <c r="L361" s="49">
        <v>3997.26</v>
      </c>
      <c r="M361" s="49">
        <v>3997.26</v>
      </c>
      <c r="N361" s="51">
        <v>3997.26</v>
      </c>
      <c r="O361" s="51">
        <v>3997.26</v>
      </c>
      <c r="P361" s="46">
        <f t="shared" si="6"/>
        <v>45541.38000000001</v>
      </c>
    </row>
    <row r="362" spans="1:16" ht="15.75">
      <c r="A362" s="47">
        <v>413</v>
      </c>
      <c r="B362" s="52">
        <v>359</v>
      </c>
      <c r="C362" s="48" t="s">
        <v>307</v>
      </c>
      <c r="D362" s="53">
        <v>2959.5099999999998</v>
      </c>
      <c r="E362" s="53">
        <v>2959.5099999999998</v>
      </c>
      <c r="F362" s="53">
        <v>2959.5099999999998</v>
      </c>
      <c r="G362" s="50">
        <v>2959.5099999999998</v>
      </c>
      <c r="H362" s="50">
        <v>2959.5099999999998</v>
      </c>
      <c r="I362" s="49">
        <v>2959.5099999999998</v>
      </c>
      <c r="J362" s="49">
        <v>3292.51</v>
      </c>
      <c r="K362" s="49">
        <v>3292.51</v>
      </c>
      <c r="L362" s="49">
        <v>3292.51</v>
      </c>
      <c r="M362" s="49">
        <v>3292.51</v>
      </c>
      <c r="N362" s="51">
        <v>3292.51</v>
      </c>
      <c r="O362" s="51">
        <v>3292.51</v>
      </c>
      <c r="P362" s="46">
        <f t="shared" si="6"/>
        <v>37512.12000000001</v>
      </c>
    </row>
    <row r="363" spans="1:16" ht="15.75">
      <c r="A363" s="47">
        <v>414</v>
      </c>
      <c r="B363" s="47">
        <v>360</v>
      </c>
      <c r="C363" s="48" t="s">
        <v>308</v>
      </c>
      <c r="D363" s="53">
        <v>14376.34</v>
      </c>
      <c r="E363" s="53">
        <v>14376.34</v>
      </c>
      <c r="F363" s="53">
        <v>14376.34</v>
      </c>
      <c r="G363" s="50">
        <v>14376.34</v>
      </c>
      <c r="H363" s="50">
        <v>14376.34</v>
      </c>
      <c r="I363" s="49">
        <v>14376.34</v>
      </c>
      <c r="J363" s="49">
        <v>15993.87</v>
      </c>
      <c r="K363" s="49">
        <v>15993.87</v>
      </c>
      <c r="L363" s="49">
        <v>15993.87</v>
      </c>
      <c r="M363" s="49">
        <v>15993.87</v>
      </c>
      <c r="N363" s="51">
        <v>15993.87</v>
      </c>
      <c r="O363" s="51">
        <v>15993.92</v>
      </c>
      <c r="P363" s="46">
        <f t="shared" si="6"/>
        <v>182221.31</v>
      </c>
    </row>
    <row r="364" spans="1:16" ht="15.75">
      <c r="A364" s="47"/>
      <c r="B364" s="47">
        <v>361</v>
      </c>
      <c r="C364" s="48" t="s">
        <v>379</v>
      </c>
      <c r="D364" s="53">
        <v>62.24</v>
      </c>
      <c r="E364" s="53">
        <v>62.24</v>
      </c>
      <c r="F364" s="53">
        <v>62.24</v>
      </c>
      <c r="G364" s="50">
        <v>62.24</v>
      </c>
      <c r="H364" s="50">
        <v>62.24</v>
      </c>
      <c r="I364" s="49">
        <v>62.24</v>
      </c>
      <c r="J364" s="49">
        <v>69.24</v>
      </c>
      <c r="K364" s="49">
        <v>69.24</v>
      </c>
      <c r="L364" s="49">
        <v>69.24</v>
      </c>
      <c r="M364" s="49">
        <v>69.24</v>
      </c>
      <c r="N364" s="51">
        <v>69.24</v>
      </c>
      <c r="O364" s="51">
        <v>69.24</v>
      </c>
      <c r="P364" s="46"/>
    </row>
    <row r="365" spans="1:16" ht="15.75">
      <c r="A365" s="47">
        <v>419</v>
      </c>
      <c r="B365" s="52">
        <v>362</v>
      </c>
      <c r="C365" s="48" t="s">
        <v>309</v>
      </c>
      <c r="D365" s="53">
        <v>733.2</v>
      </c>
      <c r="E365" s="53">
        <v>733.2</v>
      </c>
      <c r="F365" s="53">
        <v>733.2</v>
      </c>
      <c r="G365" s="50">
        <v>733.2</v>
      </c>
      <c r="H365" s="50">
        <v>733.2</v>
      </c>
      <c r="I365" s="49">
        <v>733.2</v>
      </c>
      <c r="J365" s="49">
        <v>815.71</v>
      </c>
      <c r="K365" s="49">
        <v>815.71</v>
      </c>
      <c r="L365" s="49">
        <v>815.71</v>
      </c>
      <c r="M365" s="49">
        <v>815.71</v>
      </c>
      <c r="N365" s="51">
        <v>815.71</v>
      </c>
      <c r="O365" s="51">
        <v>815.71</v>
      </c>
      <c r="P365" s="46">
        <f t="shared" si="6"/>
        <v>9293.46</v>
      </c>
    </row>
    <row r="366" spans="1:16" ht="15.75">
      <c r="A366" s="47">
        <v>424</v>
      </c>
      <c r="B366" s="47">
        <v>363</v>
      </c>
      <c r="C366" s="48" t="s">
        <v>310</v>
      </c>
      <c r="D366" s="53">
        <v>741.49</v>
      </c>
      <c r="E366" s="53">
        <v>741.49</v>
      </c>
      <c r="F366" s="53">
        <v>741.49</v>
      </c>
      <c r="G366" s="50">
        <v>741.49</v>
      </c>
      <c r="H366" s="50">
        <v>741.49</v>
      </c>
      <c r="I366" s="49">
        <v>741.49</v>
      </c>
      <c r="J366" s="49">
        <v>824.94</v>
      </c>
      <c r="K366" s="49">
        <v>824.94</v>
      </c>
      <c r="L366" s="49">
        <v>824.94</v>
      </c>
      <c r="M366" s="49">
        <v>824.94</v>
      </c>
      <c r="N366" s="51">
        <v>824.94</v>
      </c>
      <c r="O366" s="51">
        <v>824.94</v>
      </c>
      <c r="P366" s="46">
        <f t="shared" si="6"/>
        <v>9398.580000000002</v>
      </c>
    </row>
    <row r="367" spans="1:16" ht="15.75">
      <c r="A367" s="47">
        <v>426</v>
      </c>
      <c r="B367" s="47">
        <v>364</v>
      </c>
      <c r="C367" s="48" t="s">
        <v>311</v>
      </c>
      <c r="D367" s="53">
        <v>51.44</v>
      </c>
      <c r="E367" s="53">
        <v>51.44</v>
      </c>
      <c r="F367" s="53">
        <v>51.44</v>
      </c>
      <c r="G367" s="50">
        <v>51.44</v>
      </c>
      <c r="H367" s="50">
        <v>51.44</v>
      </c>
      <c r="I367" s="49">
        <v>51.44</v>
      </c>
      <c r="J367" s="49">
        <v>57.23</v>
      </c>
      <c r="K367" s="49">
        <v>57.23</v>
      </c>
      <c r="L367" s="49">
        <v>0</v>
      </c>
      <c r="M367" s="49">
        <v>0</v>
      </c>
      <c r="N367" s="51">
        <v>0</v>
      </c>
      <c r="O367" s="51"/>
      <c r="P367" s="46">
        <f t="shared" si="6"/>
        <v>423.1</v>
      </c>
    </row>
    <row r="368" spans="1:16" ht="15.75">
      <c r="A368" s="47">
        <v>428</v>
      </c>
      <c r="B368" s="52">
        <v>365</v>
      </c>
      <c r="C368" s="48" t="s">
        <v>312</v>
      </c>
      <c r="D368" s="53">
        <v>68.64</v>
      </c>
      <c r="E368" s="53">
        <v>68.64</v>
      </c>
      <c r="F368" s="53">
        <v>68.64</v>
      </c>
      <c r="G368" s="50">
        <v>68.64</v>
      </c>
      <c r="H368" s="50">
        <v>68.64</v>
      </c>
      <c r="I368" s="49">
        <v>68.64</v>
      </c>
      <c r="J368" s="49">
        <v>76.37</v>
      </c>
      <c r="K368" s="49">
        <v>76.37</v>
      </c>
      <c r="L368" s="49">
        <v>76.37</v>
      </c>
      <c r="M368" s="49">
        <v>76.37</v>
      </c>
      <c r="N368" s="51">
        <v>76.37</v>
      </c>
      <c r="O368" s="51">
        <v>76.37</v>
      </c>
      <c r="P368" s="46">
        <f t="shared" si="6"/>
        <v>870.06</v>
      </c>
    </row>
    <row r="369" spans="1:16" ht="15.75">
      <c r="A369" s="47">
        <v>430</v>
      </c>
      <c r="B369" s="47">
        <v>366</v>
      </c>
      <c r="C369" s="48" t="s">
        <v>313</v>
      </c>
      <c r="D369" s="53"/>
      <c r="E369" s="53"/>
      <c r="F369" s="53"/>
      <c r="G369" s="50"/>
      <c r="H369" s="50"/>
      <c r="I369" s="49"/>
      <c r="J369" s="49"/>
      <c r="K369" s="49"/>
      <c r="L369" s="49"/>
      <c r="M369" s="49"/>
      <c r="N369" s="51"/>
      <c r="O369" s="51"/>
      <c r="P369" s="46">
        <f t="shared" si="6"/>
        <v>0</v>
      </c>
    </row>
    <row r="370" spans="1:16" ht="15.75">
      <c r="A370" s="47">
        <v>433</v>
      </c>
      <c r="B370" s="47">
        <v>367</v>
      </c>
      <c r="C370" s="48" t="s">
        <v>314</v>
      </c>
      <c r="D370" s="53">
        <v>157.35000000000002</v>
      </c>
      <c r="E370" s="53">
        <v>157.35000000000002</v>
      </c>
      <c r="F370" s="53">
        <v>157.35000000000002</v>
      </c>
      <c r="G370" s="53">
        <v>157.35000000000002</v>
      </c>
      <c r="H370" s="49">
        <v>157.35000000000002</v>
      </c>
      <c r="I370" s="49">
        <v>157.35000000000002</v>
      </c>
      <c r="J370" s="49">
        <v>175.04999999999998</v>
      </c>
      <c r="K370" s="49">
        <v>175.04999999999998</v>
      </c>
      <c r="L370" s="49">
        <v>175.04999999999998</v>
      </c>
      <c r="M370" s="49">
        <v>175.04999999999998</v>
      </c>
      <c r="N370" s="51">
        <v>175.04999999999998</v>
      </c>
      <c r="O370" s="51">
        <v>175.04999999999998</v>
      </c>
      <c r="P370" s="46">
        <f t="shared" si="6"/>
        <v>1994.3999999999999</v>
      </c>
    </row>
    <row r="371" spans="1:16" s="2" customFormat="1" ht="15.75">
      <c r="A371" s="78">
        <v>435</v>
      </c>
      <c r="B371" s="52">
        <v>368</v>
      </c>
      <c r="C371" s="61" t="s">
        <v>315</v>
      </c>
      <c r="D371" s="50">
        <v>4142.49</v>
      </c>
      <c r="E371" s="50">
        <v>4142.49</v>
      </c>
      <c r="F371" s="50">
        <v>4142.49</v>
      </c>
      <c r="G371" s="50">
        <v>4142.49</v>
      </c>
      <c r="H371" s="50">
        <v>4142.49</v>
      </c>
      <c r="I371" s="50">
        <v>4142.49</v>
      </c>
      <c r="J371" s="50">
        <v>4608.55</v>
      </c>
      <c r="K371" s="50">
        <v>4608.55</v>
      </c>
      <c r="L371" s="50">
        <v>4608.55</v>
      </c>
      <c r="M371" s="50">
        <v>4608.55</v>
      </c>
      <c r="N371" s="72">
        <v>4608.56</v>
      </c>
      <c r="O371" s="72">
        <v>4608.56</v>
      </c>
      <c r="P371" s="73">
        <f t="shared" si="6"/>
        <v>52506.259999999995</v>
      </c>
    </row>
    <row r="372" spans="1:16" s="2" customFormat="1" ht="15.75">
      <c r="A372" s="78">
        <v>437</v>
      </c>
      <c r="B372" s="47">
        <v>369</v>
      </c>
      <c r="C372" s="61" t="s">
        <v>316</v>
      </c>
      <c r="D372" s="50">
        <v>65.76</v>
      </c>
      <c r="E372" s="50">
        <v>65.76</v>
      </c>
      <c r="F372" s="50">
        <v>65.76</v>
      </c>
      <c r="G372" s="50">
        <v>65.76</v>
      </c>
      <c r="H372" s="50">
        <v>65.76</v>
      </c>
      <c r="I372" s="50">
        <v>65.76</v>
      </c>
      <c r="J372" s="50">
        <v>73.16</v>
      </c>
      <c r="K372" s="50">
        <v>73.16</v>
      </c>
      <c r="L372" s="50">
        <v>73.16</v>
      </c>
      <c r="M372" s="50">
        <v>73.16</v>
      </c>
      <c r="N372" s="72">
        <v>73.16</v>
      </c>
      <c r="O372" s="72">
        <v>73.16</v>
      </c>
      <c r="P372" s="73">
        <f t="shared" si="6"/>
        <v>833.5199999999999</v>
      </c>
    </row>
    <row r="373" spans="1:16" s="2" customFormat="1" ht="15.75">
      <c r="A373" s="78"/>
      <c r="B373" s="47">
        <v>370</v>
      </c>
      <c r="C373" s="61" t="s">
        <v>380</v>
      </c>
      <c r="D373" s="50">
        <v>614.4</v>
      </c>
      <c r="E373" s="50">
        <v>865.2</v>
      </c>
      <c r="F373" s="50">
        <v>614.4</v>
      </c>
      <c r="G373" s="50">
        <v>614.4</v>
      </c>
      <c r="H373" s="50">
        <v>614.4</v>
      </c>
      <c r="I373" s="50">
        <v>614.4</v>
      </c>
      <c r="J373" s="50">
        <v>683.51</v>
      </c>
      <c r="K373" s="50">
        <v>683.51</v>
      </c>
      <c r="L373" s="50">
        <v>683.51</v>
      </c>
      <c r="M373" s="50">
        <v>683.51</v>
      </c>
      <c r="N373" s="72">
        <v>683.51</v>
      </c>
      <c r="O373" s="72">
        <v>683.51</v>
      </c>
      <c r="P373" s="73"/>
    </row>
    <row r="374" spans="1:16" s="2" customFormat="1" ht="15.75">
      <c r="A374" s="78">
        <v>439</v>
      </c>
      <c r="B374" s="52">
        <v>371</v>
      </c>
      <c r="C374" s="61" t="s">
        <v>317</v>
      </c>
      <c r="D374" s="50">
        <v>74.88</v>
      </c>
      <c r="E374" s="50">
        <v>74.88</v>
      </c>
      <c r="F374" s="50">
        <v>74.88</v>
      </c>
      <c r="G374" s="50">
        <v>74.88</v>
      </c>
      <c r="H374" s="50">
        <v>74.88</v>
      </c>
      <c r="I374" s="50">
        <v>74.88</v>
      </c>
      <c r="J374" s="50">
        <v>83.3</v>
      </c>
      <c r="K374" s="50">
        <v>83.3</v>
      </c>
      <c r="L374" s="50">
        <v>83.3</v>
      </c>
      <c r="M374" s="50">
        <v>83.3</v>
      </c>
      <c r="N374" s="72">
        <v>83.3</v>
      </c>
      <c r="O374" s="72">
        <v>-83.3</v>
      </c>
      <c r="P374" s="73">
        <f t="shared" si="6"/>
        <v>782.4799999999998</v>
      </c>
    </row>
    <row r="375" spans="1:16" s="4" customFormat="1" ht="15.75">
      <c r="A375" s="85">
        <v>441</v>
      </c>
      <c r="B375" s="47">
        <v>372</v>
      </c>
      <c r="C375" s="74" t="s">
        <v>440</v>
      </c>
      <c r="D375" s="75">
        <v>10.24</v>
      </c>
      <c r="E375" s="75">
        <v>10.24</v>
      </c>
      <c r="F375" s="75">
        <v>10.24</v>
      </c>
      <c r="G375" s="75">
        <v>10.24</v>
      </c>
      <c r="H375" s="75">
        <v>10.24</v>
      </c>
      <c r="I375" s="75">
        <v>10.24</v>
      </c>
      <c r="J375" s="75">
        <v>11.39</v>
      </c>
      <c r="K375" s="75">
        <v>0</v>
      </c>
      <c r="L375" s="75">
        <v>0</v>
      </c>
      <c r="M375" s="75">
        <v>0</v>
      </c>
      <c r="N375" s="76">
        <v>0</v>
      </c>
      <c r="O375" s="76"/>
      <c r="P375" s="77">
        <f t="shared" si="6"/>
        <v>72.83000000000001</v>
      </c>
    </row>
    <row r="376" spans="1:16" s="2" customFormat="1" ht="15.75">
      <c r="A376" s="78">
        <v>442</v>
      </c>
      <c r="B376" s="47">
        <v>373</v>
      </c>
      <c r="C376" s="61" t="s">
        <v>318</v>
      </c>
      <c r="D376" s="50">
        <v>125.6</v>
      </c>
      <c r="E376" s="50">
        <v>125.6</v>
      </c>
      <c r="F376" s="50">
        <v>125.6</v>
      </c>
      <c r="G376" s="50">
        <v>125.6</v>
      </c>
      <c r="H376" s="50">
        <v>125.6</v>
      </c>
      <c r="I376" s="50">
        <v>125.6</v>
      </c>
      <c r="J376" s="50">
        <v>139.73</v>
      </c>
      <c r="K376" s="50">
        <v>139.73</v>
      </c>
      <c r="L376" s="50">
        <v>139.73</v>
      </c>
      <c r="M376" s="50">
        <v>139.73</v>
      </c>
      <c r="N376" s="72">
        <v>139.73</v>
      </c>
      <c r="O376" s="72">
        <v>139.73</v>
      </c>
      <c r="P376" s="73">
        <f t="shared" si="6"/>
        <v>1591.98</v>
      </c>
    </row>
    <row r="377" spans="1:16" s="6" customFormat="1" ht="15.75">
      <c r="A377" s="63">
        <v>443</v>
      </c>
      <c r="B377" s="52">
        <v>374</v>
      </c>
      <c r="C377" s="64" t="s">
        <v>319</v>
      </c>
      <c r="D377" s="65">
        <v>123.46</v>
      </c>
      <c r="E377" s="65">
        <v>123.46</v>
      </c>
      <c r="F377" s="65">
        <v>123.46</v>
      </c>
      <c r="G377" s="65">
        <v>123.46</v>
      </c>
      <c r="H377" s="65">
        <v>123.46</v>
      </c>
      <c r="I377" s="65">
        <v>123.46</v>
      </c>
      <c r="J377" s="65">
        <v>137.36</v>
      </c>
      <c r="K377" s="65">
        <v>137.36</v>
      </c>
      <c r="L377" s="65">
        <v>137.36</v>
      </c>
      <c r="M377" s="65">
        <v>137.36</v>
      </c>
      <c r="N377" s="66">
        <v>137.36</v>
      </c>
      <c r="O377" s="66">
        <v>137.36</v>
      </c>
      <c r="P377" s="67">
        <f t="shared" si="6"/>
        <v>1564.9200000000005</v>
      </c>
    </row>
    <row r="378" spans="1:16" s="2" customFormat="1" ht="15.75">
      <c r="A378" s="78">
        <v>448</v>
      </c>
      <c r="B378" s="47">
        <v>375</v>
      </c>
      <c r="C378" s="61" t="s">
        <v>320</v>
      </c>
      <c r="D378" s="50">
        <v>73.6</v>
      </c>
      <c r="E378" s="50">
        <v>73.6</v>
      </c>
      <c r="F378" s="50">
        <v>73.6</v>
      </c>
      <c r="G378" s="50">
        <v>73.6</v>
      </c>
      <c r="H378" s="50">
        <v>73.6</v>
      </c>
      <c r="I378" s="50">
        <v>73.6</v>
      </c>
      <c r="J378" s="50">
        <v>81.89</v>
      </c>
      <c r="K378" s="50">
        <v>81.89</v>
      </c>
      <c r="L378" s="50">
        <v>81.89</v>
      </c>
      <c r="M378" s="50">
        <v>81.89</v>
      </c>
      <c r="N378" s="72">
        <v>81.89</v>
      </c>
      <c r="O378" s="72">
        <v>81.89</v>
      </c>
      <c r="P378" s="73">
        <f t="shared" si="6"/>
        <v>932.9399999999999</v>
      </c>
    </row>
    <row r="379" spans="1:16" s="2" customFormat="1" ht="15.75">
      <c r="A379" s="78"/>
      <c r="B379" s="47">
        <v>376</v>
      </c>
      <c r="C379" s="61" t="s">
        <v>321</v>
      </c>
      <c r="D379" s="50">
        <v>358.67</v>
      </c>
      <c r="E379" s="50">
        <v>358.67</v>
      </c>
      <c r="F379" s="50">
        <v>358.67</v>
      </c>
      <c r="G379" s="50">
        <v>358.67</v>
      </c>
      <c r="H379" s="50">
        <v>358.67</v>
      </c>
      <c r="I379" s="50">
        <v>358.67</v>
      </c>
      <c r="J379" s="50">
        <v>399.02</v>
      </c>
      <c r="K379" s="50">
        <v>399.02</v>
      </c>
      <c r="L379" s="50">
        <v>399.02</v>
      </c>
      <c r="M379" s="50">
        <v>399.02</v>
      </c>
      <c r="N379" s="72">
        <v>399.02</v>
      </c>
      <c r="O379" s="72">
        <v>399.02</v>
      </c>
      <c r="P379" s="73">
        <f t="shared" si="6"/>
        <v>4546.139999999999</v>
      </c>
    </row>
    <row r="380" spans="1:16" s="2" customFormat="1" ht="15.75">
      <c r="A380" s="78"/>
      <c r="B380" s="52">
        <v>377</v>
      </c>
      <c r="C380" s="61" t="s">
        <v>441</v>
      </c>
      <c r="D380" s="50"/>
      <c r="E380" s="50"/>
      <c r="F380" s="50"/>
      <c r="G380" s="50"/>
      <c r="H380" s="50">
        <v>341.28</v>
      </c>
      <c r="I380" s="50">
        <v>103.52</v>
      </c>
      <c r="J380" s="50">
        <v>115.16</v>
      </c>
      <c r="K380" s="50">
        <v>0</v>
      </c>
      <c r="L380" s="50">
        <v>0</v>
      </c>
      <c r="M380" s="50">
        <v>0</v>
      </c>
      <c r="N380" s="72">
        <v>0</v>
      </c>
      <c r="O380" s="72"/>
      <c r="P380" s="73"/>
    </row>
    <row r="381" spans="1:16" s="2" customFormat="1" ht="15.75">
      <c r="A381" s="78"/>
      <c r="B381" s="47">
        <v>378</v>
      </c>
      <c r="C381" s="61" t="s">
        <v>442</v>
      </c>
      <c r="D381" s="50">
        <v>30.72</v>
      </c>
      <c r="E381" s="50">
        <v>30.72</v>
      </c>
      <c r="F381" s="50">
        <v>30.72</v>
      </c>
      <c r="G381" s="50">
        <v>30.72</v>
      </c>
      <c r="H381" s="50">
        <v>288</v>
      </c>
      <c r="I381" s="50">
        <v>126.72</v>
      </c>
      <c r="J381" s="50">
        <v>140.99</v>
      </c>
      <c r="K381" s="50">
        <v>0</v>
      </c>
      <c r="L381" s="50">
        <v>0</v>
      </c>
      <c r="M381" s="50">
        <v>0</v>
      </c>
      <c r="N381" s="72">
        <v>0</v>
      </c>
      <c r="O381" s="72"/>
      <c r="P381" s="73">
        <f t="shared" si="6"/>
        <v>678.59</v>
      </c>
    </row>
    <row r="382" spans="1:16" s="2" customFormat="1" ht="15.75">
      <c r="A382" s="78">
        <v>450</v>
      </c>
      <c r="B382" s="47">
        <v>379</v>
      </c>
      <c r="C382" s="61" t="s">
        <v>322</v>
      </c>
      <c r="D382" s="50">
        <v>2006.29</v>
      </c>
      <c r="E382" s="50">
        <v>2006.29</v>
      </c>
      <c r="F382" s="50">
        <v>2006.29</v>
      </c>
      <c r="G382" s="50">
        <v>2006.29</v>
      </c>
      <c r="H382" s="50">
        <v>2006.29</v>
      </c>
      <c r="I382" s="50">
        <v>2006.29</v>
      </c>
      <c r="J382" s="50">
        <v>2232</v>
      </c>
      <c r="K382" s="50">
        <v>2232</v>
      </c>
      <c r="L382" s="50">
        <v>2232</v>
      </c>
      <c r="M382" s="50">
        <v>2232</v>
      </c>
      <c r="N382" s="72">
        <v>2232</v>
      </c>
      <c r="O382" s="72">
        <v>2232</v>
      </c>
      <c r="P382" s="73">
        <f t="shared" si="6"/>
        <v>25429.74</v>
      </c>
    </row>
    <row r="383" spans="1:16" s="2" customFormat="1" ht="15.75">
      <c r="A383" s="78">
        <v>451</v>
      </c>
      <c r="B383" s="52">
        <v>380</v>
      </c>
      <c r="C383" s="61" t="s">
        <v>323</v>
      </c>
      <c r="D383" s="50">
        <v>2597.12</v>
      </c>
      <c r="E383" s="50">
        <v>2597.12</v>
      </c>
      <c r="F383" s="50">
        <v>2597.12</v>
      </c>
      <c r="G383" s="50">
        <v>2597.12</v>
      </c>
      <c r="H383" s="50">
        <v>2597.12</v>
      </c>
      <c r="I383" s="50">
        <v>2597.12</v>
      </c>
      <c r="J383" s="50">
        <v>2889.34</v>
      </c>
      <c r="K383" s="50">
        <v>2889.34</v>
      </c>
      <c r="L383" s="50">
        <v>2889.34</v>
      </c>
      <c r="M383" s="50">
        <v>2889.34</v>
      </c>
      <c r="N383" s="72">
        <v>2889.34</v>
      </c>
      <c r="O383" s="72">
        <v>2889.34</v>
      </c>
      <c r="P383" s="73">
        <f t="shared" si="6"/>
        <v>32918.759999999995</v>
      </c>
    </row>
    <row r="384" spans="1:16" s="2" customFormat="1" ht="15.75">
      <c r="A384" s="78">
        <v>452</v>
      </c>
      <c r="B384" s="47">
        <v>381</v>
      </c>
      <c r="C384" s="61" t="s">
        <v>324</v>
      </c>
      <c r="D384" s="50">
        <v>7145.44</v>
      </c>
      <c r="E384" s="50">
        <v>7145.44</v>
      </c>
      <c r="F384" s="50">
        <v>7145.4400000000005</v>
      </c>
      <c r="G384" s="50">
        <v>6742.240000000001</v>
      </c>
      <c r="H384" s="50">
        <v>7145.4400000000005</v>
      </c>
      <c r="I384" s="50">
        <v>7145.4400000000005</v>
      </c>
      <c r="J384" s="50">
        <v>7949.41</v>
      </c>
      <c r="K384" s="50">
        <v>7949.41</v>
      </c>
      <c r="L384" s="50">
        <v>7949.41</v>
      </c>
      <c r="M384" s="50">
        <v>7949.41</v>
      </c>
      <c r="N384" s="72">
        <v>7949.41</v>
      </c>
      <c r="O384" s="72">
        <v>7949.41</v>
      </c>
      <c r="P384" s="73">
        <f t="shared" si="6"/>
        <v>90165.90000000002</v>
      </c>
    </row>
    <row r="385" spans="1:16" s="2" customFormat="1" ht="15.75">
      <c r="A385" s="78">
        <v>453</v>
      </c>
      <c r="B385" s="47">
        <v>382</v>
      </c>
      <c r="C385" s="61" t="s">
        <v>325</v>
      </c>
      <c r="D385" s="50">
        <v>7020.16</v>
      </c>
      <c r="E385" s="50">
        <v>7020.16</v>
      </c>
      <c r="F385" s="50">
        <v>7020.16</v>
      </c>
      <c r="G385" s="50">
        <v>7020.16</v>
      </c>
      <c r="H385" s="50">
        <v>7020.16</v>
      </c>
      <c r="I385" s="50">
        <v>7020.16</v>
      </c>
      <c r="J385" s="50">
        <v>7810.009999999999</v>
      </c>
      <c r="K385" s="50">
        <v>7810.009999999999</v>
      </c>
      <c r="L385" s="50">
        <v>7810.009999999999</v>
      </c>
      <c r="M385" s="50">
        <v>7810.009999999999</v>
      </c>
      <c r="N385" s="72">
        <v>7810.009999999999</v>
      </c>
      <c r="O385" s="72">
        <v>7810.009999999999</v>
      </c>
      <c r="P385" s="73">
        <f t="shared" si="6"/>
        <v>88981.01999999999</v>
      </c>
    </row>
    <row r="386" spans="1:16" s="2" customFormat="1" ht="15.75">
      <c r="A386" s="78">
        <v>454</v>
      </c>
      <c r="B386" s="52">
        <v>383</v>
      </c>
      <c r="C386" s="61" t="s">
        <v>326</v>
      </c>
      <c r="D386" s="50">
        <v>7395.38</v>
      </c>
      <c r="E386" s="50">
        <v>7395.38</v>
      </c>
      <c r="F386" s="50">
        <v>7426.1</v>
      </c>
      <c r="G386" s="50">
        <v>7426.1</v>
      </c>
      <c r="H386" s="50">
        <v>7426.1</v>
      </c>
      <c r="I386" s="50">
        <v>7426.1</v>
      </c>
      <c r="J386" s="50">
        <v>8261.6</v>
      </c>
      <c r="K386" s="50">
        <v>8261.61</v>
      </c>
      <c r="L386" s="50">
        <v>8261.61</v>
      </c>
      <c r="M386" s="50">
        <v>8261.61</v>
      </c>
      <c r="N386" s="72">
        <v>8261.61</v>
      </c>
      <c r="O386" s="72">
        <v>8261.61</v>
      </c>
      <c r="P386" s="73">
        <f t="shared" si="6"/>
        <v>94064.81</v>
      </c>
    </row>
    <row r="387" spans="1:16" s="2" customFormat="1" ht="15.75">
      <c r="A387" s="78">
        <v>455</v>
      </c>
      <c r="B387" s="47">
        <v>384</v>
      </c>
      <c r="C387" s="61" t="s">
        <v>327</v>
      </c>
      <c r="D387" s="50">
        <v>11165.37</v>
      </c>
      <c r="E387" s="50">
        <v>11165.37</v>
      </c>
      <c r="F387" s="50">
        <v>11165.37</v>
      </c>
      <c r="G387" s="50">
        <v>11165.45</v>
      </c>
      <c r="H387" s="50">
        <v>11165.45</v>
      </c>
      <c r="I387" s="50">
        <v>11165.45</v>
      </c>
      <c r="J387" s="50">
        <v>12421.66</v>
      </c>
      <c r="K387" s="50">
        <v>12421.66</v>
      </c>
      <c r="L387" s="50">
        <v>12421.66</v>
      </c>
      <c r="M387" s="50">
        <v>12421.66</v>
      </c>
      <c r="N387" s="72">
        <v>12421.66</v>
      </c>
      <c r="O387" s="72">
        <v>12421.66</v>
      </c>
      <c r="P387" s="73">
        <f t="shared" si="6"/>
        <v>141522.42</v>
      </c>
    </row>
    <row r="388" spans="1:16" s="2" customFormat="1" ht="15.75">
      <c r="A388" s="78">
        <v>456</v>
      </c>
      <c r="B388" s="47">
        <v>385</v>
      </c>
      <c r="C388" s="61" t="s">
        <v>328</v>
      </c>
      <c r="D388" s="50">
        <v>4716.27</v>
      </c>
      <c r="E388" s="50">
        <v>4716.27</v>
      </c>
      <c r="F388" s="50">
        <v>4716.27</v>
      </c>
      <c r="G388" s="50">
        <v>4716.27</v>
      </c>
      <c r="H388" s="50">
        <v>4716.27</v>
      </c>
      <c r="I388" s="50">
        <v>4716.27</v>
      </c>
      <c r="J388" s="50">
        <v>5246.900000000001</v>
      </c>
      <c r="K388" s="50">
        <v>5246.900000000001</v>
      </c>
      <c r="L388" s="50">
        <v>5246.900000000001</v>
      </c>
      <c r="M388" s="50">
        <v>5246.900000000001</v>
      </c>
      <c r="N388" s="72">
        <v>5246.900000000001</v>
      </c>
      <c r="O388" s="72">
        <v>5246.900000000001</v>
      </c>
      <c r="P388" s="73">
        <f t="shared" si="6"/>
        <v>59779.02000000001</v>
      </c>
    </row>
    <row r="389" spans="1:16" s="2" customFormat="1" ht="15.75">
      <c r="A389" s="78">
        <v>458</v>
      </c>
      <c r="B389" s="52">
        <v>386</v>
      </c>
      <c r="C389" s="61" t="s">
        <v>329</v>
      </c>
      <c r="D389" s="50">
        <v>7033.6</v>
      </c>
      <c r="E389" s="50">
        <v>7033.6</v>
      </c>
      <c r="F389" s="50">
        <v>7033.6</v>
      </c>
      <c r="G389" s="50">
        <v>7033.6</v>
      </c>
      <c r="H389" s="50">
        <v>7033.6</v>
      </c>
      <c r="I389" s="50">
        <v>7033.6</v>
      </c>
      <c r="J389" s="50">
        <v>7824.91</v>
      </c>
      <c r="K389" s="50">
        <v>7824.91</v>
      </c>
      <c r="L389" s="50">
        <v>7824.91</v>
      </c>
      <c r="M389" s="50">
        <v>7824.91</v>
      </c>
      <c r="N389" s="72">
        <v>7824.91</v>
      </c>
      <c r="O389" s="72">
        <v>7824.91</v>
      </c>
      <c r="P389" s="73">
        <f t="shared" si="6"/>
        <v>89151.06000000001</v>
      </c>
    </row>
    <row r="390" spans="1:16" s="2" customFormat="1" ht="15.75">
      <c r="A390" s="78">
        <v>459</v>
      </c>
      <c r="B390" s="47">
        <v>387</v>
      </c>
      <c r="C390" s="61" t="s">
        <v>330</v>
      </c>
      <c r="D390" s="50">
        <v>7614</v>
      </c>
      <c r="E390" s="50">
        <v>7614</v>
      </c>
      <c r="F390" s="50">
        <v>7614</v>
      </c>
      <c r="G390" s="50">
        <v>7614</v>
      </c>
      <c r="H390" s="50">
        <v>7614</v>
      </c>
      <c r="I390" s="50">
        <v>7614</v>
      </c>
      <c r="J390" s="50">
        <v>8470.529999999999</v>
      </c>
      <c r="K390" s="50">
        <v>8470.529999999999</v>
      </c>
      <c r="L390" s="50">
        <v>8470.529999999999</v>
      </c>
      <c r="M390" s="50">
        <v>8470.529999999999</v>
      </c>
      <c r="N390" s="72">
        <v>8470.529999999999</v>
      </c>
      <c r="O390" s="72">
        <v>8470.529999999999</v>
      </c>
      <c r="P390" s="73">
        <f t="shared" si="6"/>
        <v>96507.18</v>
      </c>
    </row>
    <row r="391" spans="1:16" s="2" customFormat="1" ht="15.75">
      <c r="A391" s="78">
        <v>460</v>
      </c>
      <c r="B391" s="47">
        <v>388</v>
      </c>
      <c r="C391" s="61" t="s">
        <v>331</v>
      </c>
      <c r="D391" s="50">
        <v>2646.48</v>
      </c>
      <c r="E391" s="50">
        <v>2646.48</v>
      </c>
      <c r="F391" s="50">
        <v>2646.48</v>
      </c>
      <c r="G391" s="50">
        <v>2646.48</v>
      </c>
      <c r="H391" s="50">
        <v>2646.48</v>
      </c>
      <c r="I391" s="50">
        <v>2646.48</v>
      </c>
      <c r="J391" s="50">
        <v>2944.26</v>
      </c>
      <c r="K391" s="50">
        <v>2944.26</v>
      </c>
      <c r="L391" s="50">
        <v>2944.26</v>
      </c>
      <c r="M391" s="50">
        <v>2944.17</v>
      </c>
      <c r="N391" s="72">
        <v>2944.17</v>
      </c>
      <c r="O391" s="72">
        <v>2944.17</v>
      </c>
      <c r="P391" s="73">
        <f t="shared" si="6"/>
        <v>33544.17</v>
      </c>
    </row>
    <row r="392" spans="1:16" s="2" customFormat="1" ht="15.75">
      <c r="A392" s="78">
        <v>461</v>
      </c>
      <c r="B392" s="52">
        <v>389</v>
      </c>
      <c r="C392" s="61" t="s">
        <v>332</v>
      </c>
      <c r="D392" s="50">
        <v>8476.48</v>
      </c>
      <c r="E392" s="50">
        <v>8476.48</v>
      </c>
      <c r="F392" s="50">
        <v>8476.48</v>
      </c>
      <c r="G392" s="50">
        <v>8476.48</v>
      </c>
      <c r="H392" s="50">
        <v>8476.48</v>
      </c>
      <c r="I392" s="50">
        <v>8476.48</v>
      </c>
      <c r="J392" s="50">
        <v>9430.17</v>
      </c>
      <c r="K392" s="50">
        <v>9430.17</v>
      </c>
      <c r="L392" s="50">
        <v>9430.17</v>
      </c>
      <c r="M392" s="50">
        <v>9430.17</v>
      </c>
      <c r="N392" s="72">
        <v>9430.17</v>
      </c>
      <c r="O392" s="72">
        <v>9430.17</v>
      </c>
      <c r="P392" s="73">
        <f t="shared" si="6"/>
        <v>107439.89999999998</v>
      </c>
    </row>
    <row r="393" spans="1:16" s="2" customFormat="1" ht="15.75">
      <c r="A393" s="78">
        <v>462</v>
      </c>
      <c r="B393" s="47">
        <v>390</v>
      </c>
      <c r="C393" s="61" t="s">
        <v>333</v>
      </c>
      <c r="D393" s="50">
        <v>2770.24</v>
      </c>
      <c r="E393" s="50">
        <v>2770.24</v>
      </c>
      <c r="F393" s="50">
        <v>2770.24</v>
      </c>
      <c r="G393" s="50">
        <v>2770.24</v>
      </c>
      <c r="H393" s="50">
        <v>2770.24</v>
      </c>
      <c r="I393" s="50">
        <v>2770.24</v>
      </c>
      <c r="J393" s="50">
        <v>3081.8799999999997</v>
      </c>
      <c r="K393" s="50">
        <v>3081.8799999999997</v>
      </c>
      <c r="L393" s="50">
        <v>3081.8799999999997</v>
      </c>
      <c r="M393" s="50">
        <v>3081.8799999999997</v>
      </c>
      <c r="N393" s="72">
        <v>3081.8799999999997</v>
      </c>
      <c r="O393" s="72">
        <v>3081.8799999999997</v>
      </c>
      <c r="P393" s="73">
        <f t="shared" si="6"/>
        <v>35112.72</v>
      </c>
    </row>
    <row r="394" spans="1:16" s="2" customFormat="1" ht="15.75">
      <c r="A394" s="78">
        <v>464</v>
      </c>
      <c r="B394" s="47">
        <v>391</v>
      </c>
      <c r="C394" s="61" t="s">
        <v>334</v>
      </c>
      <c r="D394" s="86"/>
      <c r="E394" s="86"/>
      <c r="F394" s="86"/>
      <c r="G394" s="50"/>
      <c r="H394" s="50"/>
      <c r="I394" s="50"/>
      <c r="J394" s="50"/>
      <c r="K394" s="50"/>
      <c r="L394" s="50">
        <v>67.66</v>
      </c>
      <c r="M394" s="50">
        <v>67.66</v>
      </c>
      <c r="N394" s="72">
        <v>67.66</v>
      </c>
      <c r="O394" s="72">
        <v>67.66</v>
      </c>
      <c r="P394" s="73">
        <f aca="true" t="shared" si="7" ref="P394:P417">SUM(D394:O394)</f>
        <v>270.64</v>
      </c>
    </row>
    <row r="395" spans="1:16" s="2" customFormat="1" ht="15.75">
      <c r="A395" s="78">
        <v>467</v>
      </c>
      <c r="B395" s="52">
        <v>392</v>
      </c>
      <c r="C395" s="61" t="s">
        <v>335</v>
      </c>
      <c r="D395" s="50">
        <v>7797.360000000001</v>
      </c>
      <c r="E395" s="50">
        <v>7797.360000000001</v>
      </c>
      <c r="F395" s="50">
        <v>7797.360000000001</v>
      </c>
      <c r="G395" s="50">
        <v>7797.360000000001</v>
      </c>
      <c r="H395" s="50">
        <v>7797.360000000001</v>
      </c>
      <c r="I395" s="50">
        <v>7797.360000000001</v>
      </c>
      <c r="J395" s="50">
        <v>8674.68</v>
      </c>
      <c r="K395" s="50">
        <v>8674.68</v>
      </c>
      <c r="L395" s="50">
        <v>8674.68</v>
      </c>
      <c r="M395" s="50">
        <v>8674.68</v>
      </c>
      <c r="N395" s="72">
        <v>8674.68</v>
      </c>
      <c r="O395" s="72">
        <v>8674.68</v>
      </c>
      <c r="P395" s="73">
        <f t="shared" si="7"/>
        <v>98832.23999999999</v>
      </c>
    </row>
    <row r="396" spans="1:16" s="2" customFormat="1" ht="15.75">
      <c r="A396" s="78">
        <v>468</v>
      </c>
      <c r="B396" s="47">
        <v>393</v>
      </c>
      <c r="C396" s="61" t="s">
        <v>336</v>
      </c>
      <c r="D396" s="50">
        <v>291.92</v>
      </c>
      <c r="E396" s="50">
        <v>291.92</v>
      </c>
      <c r="F396" s="50">
        <v>291.92</v>
      </c>
      <c r="G396" s="50">
        <v>291.92</v>
      </c>
      <c r="H396" s="50">
        <v>291.92</v>
      </c>
      <c r="I396" s="50">
        <v>291.92</v>
      </c>
      <c r="J396" s="50">
        <v>324.77</v>
      </c>
      <c r="K396" s="50">
        <v>324.77</v>
      </c>
      <c r="L396" s="50">
        <v>324.77</v>
      </c>
      <c r="M396" s="50">
        <v>324.77</v>
      </c>
      <c r="N396" s="72">
        <v>324.77</v>
      </c>
      <c r="O396" s="72">
        <v>324.77</v>
      </c>
      <c r="P396" s="73">
        <f t="shared" si="7"/>
        <v>3700.14</v>
      </c>
    </row>
    <row r="397" spans="1:16" ht="15.75">
      <c r="A397" s="47">
        <v>469</v>
      </c>
      <c r="B397" s="47">
        <v>394</v>
      </c>
      <c r="C397" s="48" t="s">
        <v>337</v>
      </c>
      <c r="D397" s="53">
        <v>57.53</v>
      </c>
      <c r="E397" s="53">
        <v>57.53</v>
      </c>
      <c r="F397" s="53">
        <v>57.53</v>
      </c>
      <c r="G397" s="50">
        <v>57.53</v>
      </c>
      <c r="H397" s="49">
        <v>57.53</v>
      </c>
      <c r="I397" s="49">
        <v>57.53</v>
      </c>
      <c r="J397" s="49">
        <v>64</v>
      </c>
      <c r="K397" s="49">
        <v>64</v>
      </c>
      <c r="L397" s="49">
        <v>64</v>
      </c>
      <c r="M397" s="49">
        <v>64</v>
      </c>
      <c r="N397" s="51">
        <v>64</v>
      </c>
      <c r="O397" s="51">
        <v>64</v>
      </c>
      <c r="P397" s="46">
        <f t="shared" si="7"/>
        <v>729.18</v>
      </c>
    </row>
    <row r="398" spans="1:16" ht="15.75">
      <c r="A398" s="47">
        <v>470</v>
      </c>
      <c r="B398" s="52">
        <v>395</v>
      </c>
      <c r="C398" s="48" t="s">
        <v>338</v>
      </c>
      <c r="D398" s="53">
        <v>162.60999999999999</v>
      </c>
      <c r="E398" s="53">
        <v>162.60999999999999</v>
      </c>
      <c r="F398" s="53">
        <v>162.60999999999999</v>
      </c>
      <c r="G398" s="50">
        <v>162.60999999999999</v>
      </c>
      <c r="H398" s="50">
        <v>162.60999999999999</v>
      </c>
      <c r="I398" s="49">
        <v>162.60999999999999</v>
      </c>
      <c r="J398" s="49">
        <v>180.9</v>
      </c>
      <c r="K398" s="49">
        <v>180.9</v>
      </c>
      <c r="L398" s="49">
        <v>180.9</v>
      </c>
      <c r="M398" s="49">
        <v>180.9</v>
      </c>
      <c r="N398" s="51">
        <v>180.9</v>
      </c>
      <c r="O398" s="51">
        <v>180.9</v>
      </c>
      <c r="P398" s="46">
        <f t="shared" si="7"/>
        <v>2061.0600000000004</v>
      </c>
    </row>
    <row r="399" spans="1:16" ht="15.75">
      <c r="A399" s="47"/>
      <c r="B399" s="47">
        <v>396</v>
      </c>
      <c r="C399" s="48" t="s">
        <v>381</v>
      </c>
      <c r="D399" s="53">
        <v>319.44</v>
      </c>
      <c r="E399" s="53">
        <v>319.44</v>
      </c>
      <c r="F399" s="53">
        <v>319.44</v>
      </c>
      <c r="G399" s="50">
        <v>319.44</v>
      </c>
      <c r="H399" s="50">
        <v>319.44</v>
      </c>
      <c r="I399" s="49">
        <v>319.44</v>
      </c>
      <c r="J399" s="49">
        <v>355.38</v>
      </c>
      <c r="K399" s="49">
        <v>355.38</v>
      </c>
      <c r="L399" s="49">
        <v>355.38</v>
      </c>
      <c r="M399" s="49">
        <v>355.38</v>
      </c>
      <c r="N399" s="51">
        <v>355.38</v>
      </c>
      <c r="O399" s="51">
        <v>355.38</v>
      </c>
      <c r="P399" s="46"/>
    </row>
    <row r="400" spans="1:16" s="2" customFormat="1" ht="15.75">
      <c r="A400" s="78">
        <v>473</v>
      </c>
      <c r="B400" s="47">
        <v>397</v>
      </c>
      <c r="C400" s="61" t="s">
        <v>339</v>
      </c>
      <c r="D400" s="50">
        <v>166.06</v>
      </c>
      <c r="E400" s="50">
        <v>166.06</v>
      </c>
      <c r="F400" s="50">
        <v>166.06</v>
      </c>
      <c r="G400" s="50">
        <v>166.06</v>
      </c>
      <c r="H400" s="50">
        <v>166.06</v>
      </c>
      <c r="I400" s="50">
        <v>166.06</v>
      </c>
      <c r="J400" s="50">
        <v>184.75</v>
      </c>
      <c r="K400" s="50">
        <v>184.75</v>
      </c>
      <c r="L400" s="50">
        <v>184.75</v>
      </c>
      <c r="M400" s="50">
        <v>184.75</v>
      </c>
      <c r="N400" s="72">
        <v>184.75</v>
      </c>
      <c r="O400" s="72">
        <v>184.75</v>
      </c>
      <c r="P400" s="73">
        <f t="shared" si="7"/>
        <v>2104.8599999999997</v>
      </c>
    </row>
    <row r="401" spans="1:16" ht="15.75">
      <c r="A401" s="47">
        <v>475</v>
      </c>
      <c r="B401" s="52">
        <v>398</v>
      </c>
      <c r="C401" s="48" t="s">
        <v>340</v>
      </c>
      <c r="D401" s="53">
        <v>516.64</v>
      </c>
      <c r="E401" s="53">
        <v>516.64</v>
      </c>
      <c r="F401" s="53">
        <v>516.64</v>
      </c>
      <c r="G401" s="50">
        <v>516.64</v>
      </c>
      <c r="H401" s="50">
        <v>516.64</v>
      </c>
      <c r="I401" s="49">
        <v>516.64</v>
      </c>
      <c r="J401" s="49">
        <v>574.75</v>
      </c>
      <c r="K401" s="49">
        <v>574.75</v>
      </c>
      <c r="L401" s="49">
        <v>574.75</v>
      </c>
      <c r="M401" s="49">
        <v>574.75</v>
      </c>
      <c r="N401" s="51">
        <v>574.75</v>
      </c>
      <c r="O401" s="51">
        <v>574.75</v>
      </c>
      <c r="P401" s="46">
        <f t="shared" si="7"/>
        <v>6548.34</v>
      </c>
    </row>
    <row r="402" spans="1:16" ht="15.75">
      <c r="A402" s="47"/>
      <c r="B402" s="47">
        <v>399</v>
      </c>
      <c r="C402" s="48" t="s">
        <v>382</v>
      </c>
      <c r="D402" s="53">
        <v>175.36</v>
      </c>
      <c r="E402" s="53">
        <v>175.36</v>
      </c>
      <c r="F402" s="53">
        <v>175.36</v>
      </c>
      <c r="G402" s="50">
        <v>175.36</v>
      </c>
      <c r="H402" s="50">
        <v>175.36</v>
      </c>
      <c r="I402" s="49">
        <v>175.36</v>
      </c>
      <c r="J402" s="49">
        <v>195.09</v>
      </c>
      <c r="K402" s="49">
        <v>195.09</v>
      </c>
      <c r="L402" s="49">
        <v>195.09</v>
      </c>
      <c r="M402" s="49">
        <v>195.09</v>
      </c>
      <c r="N402" s="51">
        <v>195.09</v>
      </c>
      <c r="O402" s="51">
        <v>195.09</v>
      </c>
      <c r="P402" s="46"/>
    </row>
    <row r="403" spans="1:16" ht="15.75">
      <c r="A403" s="47"/>
      <c r="B403" s="47">
        <v>400</v>
      </c>
      <c r="C403" s="48" t="s">
        <v>383</v>
      </c>
      <c r="D403" s="53">
        <v>301.6</v>
      </c>
      <c r="E403" s="53">
        <v>301.6</v>
      </c>
      <c r="F403" s="53">
        <v>301.6</v>
      </c>
      <c r="G403" s="50">
        <v>301.6</v>
      </c>
      <c r="H403" s="50">
        <v>301.6</v>
      </c>
      <c r="I403" s="49">
        <v>301.6</v>
      </c>
      <c r="J403" s="49">
        <v>335.53</v>
      </c>
      <c r="K403" s="49">
        <v>335.53</v>
      </c>
      <c r="L403" s="49">
        <v>335.53</v>
      </c>
      <c r="M403" s="49">
        <v>335.53</v>
      </c>
      <c r="N403" s="51">
        <v>335.53</v>
      </c>
      <c r="O403" s="51">
        <v>335.53</v>
      </c>
      <c r="P403" s="46"/>
    </row>
    <row r="404" spans="1:16" ht="15.75">
      <c r="A404" s="47"/>
      <c r="B404" s="52">
        <v>401</v>
      </c>
      <c r="C404" s="48" t="s">
        <v>384</v>
      </c>
      <c r="D404" s="53">
        <v>357.36</v>
      </c>
      <c r="E404" s="53">
        <v>357.36</v>
      </c>
      <c r="F404" s="53">
        <v>357.36</v>
      </c>
      <c r="G404" s="50">
        <v>357.36</v>
      </c>
      <c r="H404" s="50">
        <v>357.36</v>
      </c>
      <c r="I404" s="49">
        <v>357.36</v>
      </c>
      <c r="J404" s="49">
        <v>397.57</v>
      </c>
      <c r="K404" s="49">
        <v>397.57</v>
      </c>
      <c r="L404" s="49">
        <v>397.57</v>
      </c>
      <c r="M404" s="49">
        <v>397.57</v>
      </c>
      <c r="N404" s="51">
        <v>397.57</v>
      </c>
      <c r="O404" s="51">
        <v>397.57</v>
      </c>
      <c r="P404" s="46"/>
    </row>
    <row r="405" spans="1:16" ht="15.75">
      <c r="A405" s="47"/>
      <c r="B405" s="47">
        <v>402</v>
      </c>
      <c r="C405" s="48" t="s">
        <v>443</v>
      </c>
      <c r="D405" s="53">
        <v>137.92</v>
      </c>
      <c r="E405" s="53">
        <v>137.92</v>
      </c>
      <c r="F405" s="53">
        <v>0</v>
      </c>
      <c r="G405" s="50">
        <v>0</v>
      </c>
      <c r="H405" s="50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51">
        <v>0</v>
      </c>
      <c r="O405" s="51"/>
      <c r="P405" s="46"/>
    </row>
    <row r="406" spans="1:16" ht="15.75">
      <c r="A406" s="47">
        <v>484</v>
      </c>
      <c r="B406" s="47">
        <v>403</v>
      </c>
      <c r="C406" s="48" t="s">
        <v>341</v>
      </c>
      <c r="D406" s="53">
        <v>158.08</v>
      </c>
      <c r="E406" s="53">
        <v>158.08</v>
      </c>
      <c r="F406" s="53">
        <v>158.08</v>
      </c>
      <c r="G406" s="49">
        <v>158.08</v>
      </c>
      <c r="H406" s="50">
        <v>158.08</v>
      </c>
      <c r="I406" s="49">
        <v>158.08</v>
      </c>
      <c r="J406" s="49">
        <v>175.87</v>
      </c>
      <c r="K406" s="49">
        <v>175.87</v>
      </c>
      <c r="L406" s="49">
        <v>175.87</v>
      </c>
      <c r="M406" s="49">
        <v>175.87</v>
      </c>
      <c r="N406" s="51">
        <v>175.87</v>
      </c>
      <c r="O406" s="51">
        <v>175.87</v>
      </c>
      <c r="P406" s="46">
        <f t="shared" si="7"/>
        <v>2003.6999999999998</v>
      </c>
    </row>
    <row r="407" spans="1:16" ht="15.75">
      <c r="A407" s="47">
        <v>485</v>
      </c>
      <c r="B407" s="52">
        <v>404</v>
      </c>
      <c r="C407" s="48" t="s">
        <v>342</v>
      </c>
      <c r="D407" s="53">
        <v>161.84</v>
      </c>
      <c r="E407" s="53">
        <v>161.84</v>
      </c>
      <c r="F407" s="53">
        <v>161.84</v>
      </c>
      <c r="G407" s="50">
        <v>161.84</v>
      </c>
      <c r="H407" s="49">
        <v>161.84</v>
      </c>
      <c r="I407" s="49">
        <v>161.84</v>
      </c>
      <c r="J407" s="49">
        <v>180.04</v>
      </c>
      <c r="K407" s="49">
        <v>180.04</v>
      </c>
      <c r="L407" s="49">
        <v>180.04</v>
      </c>
      <c r="M407" s="49">
        <v>180.04</v>
      </c>
      <c r="N407" s="51">
        <v>180.04</v>
      </c>
      <c r="O407" s="51">
        <v>180.04</v>
      </c>
      <c r="P407" s="46">
        <f t="shared" si="7"/>
        <v>2051.28</v>
      </c>
    </row>
    <row r="408" spans="1:16" ht="15.75">
      <c r="A408" s="47">
        <v>486</v>
      </c>
      <c r="B408" s="47">
        <v>405</v>
      </c>
      <c r="C408" s="48" t="s">
        <v>343</v>
      </c>
      <c r="D408" s="49">
        <v>172.56</v>
      </c>
      <c r="E408" s="49">
        <v>172.56</v>
      </c>
      <c r="F408" s="49">
        <v>172.56</v>
      </c>
      <c r="G408" s="49">
        <v>172.56</v>
      </c>
      <c r="H408" s="50">
        <v>172.56</v>
      </c>
      <c r="I408" s="49">
        <v>172.56</v>
      </c>
      <c r="J408" s="49">
        <v>191.97</v>
      </c>
      <c r="K408" s="49">
        <v>191.97</v>
      </c>
      <c r="L408" s="49">
        <v>191.97</v>
      </c>
      <c r="M408" s="49">
        <v>191.97</v>
      </c>
      <c r="N408" s="51">
        <v>191.97</v>
      </c>
      <c r="O408" s="51">
        <v>191.97</v>
      </c>
      <c r="P408" s="46">
        <f t="shared" si="7"/>
        <v>2187.18</v>
      </c>
    </row>
    <row r="409" spans="1:16" ht="15.75">
      <c r="A409" s="47">
        <v>487</v>
      </c>
      <c r="B409" s="47">
        <v>406</v>
      </c>
      <c r="C409" s="48" t="s">
        <v>344</v>
      </c>
      <c r="D409" s="49">
        <v>144.32</v>
      </c>
      <c r="E409" s="49">
        <v>144.32</v>
      </c>
      <c r="F409" s="49">
        <v>144.32</v>
      </c>
      <c r="G409" s="50">
        <v>144.32</v>
      </c>
      <c r="H409" s="50">
        <v>144.32</v>
      </c>
      <c r="I409" s="49">
        <v>144.32</v>
      </c>
      <c r="J409" s="49">
        <v>160.56</v>
      </c>
      <c r="K409" s="49">
        <v>160.56</v>
      </c>
      <c r="L409" s="49">
        <v>160.56</v>
      </c>
      <c r="M409" s="49">
        <v>160.56</v>
      </c>
      <c r="N409" s="51">
        <v>160.56</v>
      </c>
      <c r="O409" s="51">
        <v>160.56</v>
      </c>
      <c r="P409" s="46">
        <f t="shared" si="7"/>
        <v>1829.2799999999995</v>
      </c>
    </row>
    <row r="410" spans="1:16" s="2" customFormat="1" ht="15.75">
      <c r="A410" s="78">
        <v>488</v>
      </c>
      <c r="B410" s="52">
        <v>407</v>
      </c>
      <c r="C410" s="61" t="s">
        <v>345</v>
      </c>
      <c r="D410" s="50">
        <v>142.07999999999998</v>
      </c>
      <c r="E410" s="50">
        <v>142.07999999999998</v>
      </c>
      <c r="F410" s="50">
        <v>142.07999999999998</v>
      </c>
      <c r="G410" s="50">
        <v>142.07999999999998</v>
      </c>
      <c r="H410" s="50">
        <v>142.07999999999998</v>
      </c>
      <c r="I410" s="50">
        <v>142.07999999999998</v>
      </c>
      <c r="J410" s="50">
        <v>158.06</v>
      </c>
      <c r="K410" s="50">
        <v>158.06</v>
      </c>
      <c r="L410" s="50">
        <v>158.06</v>
      </c>
      <c r="M410" s="50">
        <v>158.06</v>
      </c>
      <c r="N410" s="72">
        <v>158.06</v>
      </c>
      <c r="O410" s="72">
        <v>158.06</v>
      </c>
      <c r="P410" s="73">
        <f t="shared" si="7"/>
        <v>1800.8399999999995</v>
      </c>
    </row>
    <row r="411" spans="1:16" ht="15.75">
      <c r="A411" s="47">
        <v>489</v>
      </c>
      <c r="B411" s="47">
        <v>408</v>
      </c>
      <c r="C411" s="48" t="s">
        <v>346</v>
      </c>
      <c r="D411" s="49">
        <v>155.92000000000002</v>
      </c>
      <c r="E411" s="49">
        <v>155.92000000000002</v>
      </c>
      <c r="F411" s="49">
        <v>155.92000000000002</v>
      </c>
      <c r="G411" s="49">
        <v>155.92000000000002</v>
      </c>
      <c r="H411" s="50">
        <v>155.92000000000002</v>
      </c>
      <c r="I411" s="49">
        <v>155.92000000000002</v>
      </c>
      <c r="J411" s="49">
        <v>173.45999999999998</v>
      </c>
      <c r="K411" s="49">
        <v>173.45999999999998</v>
      </c>
      <c r="L411" s="49">
        <v>173.45999999999998</v>
      </c>
      <c r="M411" s="49">
        <v>173.45999999999998</v>
      </c>
      <c r="N411" s="51">
        <v>173.45999999999998</v>
      </c>
      <c r="O411" s="51">
        <v>173.45999999999998</v>
      </c>
      <c r="P411" s="46">
        <f t="shared" si="7"/>
        <v>1976.2800000000004</v>
      </c>
    </row>
    <row r="412" spans="1:16" ht="15.75">
      <c r="A412" s="47">
        <v>490</v>
      </c>
      <c r="B412" s="47">
        <v>409</v>
      </c>
      <c r="C412" s="48" t="s">
        <v>347</v>
      </c>
      <c r="D412" s="49">
        <v>153.12</v>
      </c>
      <c r="E412" s="49">
        <v>153.12</v>
      </c>
      <c r="F412" s="49">
        <v>153.12</v>
      </c>
      <c r="G412" s="50">
        <v>153.12</v>
      </c>
      <c r="H412" s="50">
        <v>153.12</v>
      </c>
      <c r="I412" s="49">
        <v>153.12</v>
      </c>
      <c r="J412" s="49">
        <v>170.35</v>
      </c>
      <c r="K412" s="49">
        <v>170.35</v>
      </c>
      <c r="L412" s="49">
        <v>170.35</v>
      </c>
      <c r="M412" s="49">
        <v>170.35</v>
      </c>
      <c r="N412" s="51">
        <v>170.35</v>
      </c>
      <c r="O412" s="51">
        <v>170.35</v>
      </c>
      <c r="P412" s="46">
        <f t="shared" si="7"/>
        <v>1940.8199999999995</v>
      </c>
    </row>
    <row r="413" spans="1:16" ht="15.75">
      <c r="A413" s="47">
        <v>491</v>
      </c>
      <c r="B413" s="52">
        <v>410</v>
      </c>
      <c r="C413" s="48" t="s">
        <v>348</v>
      </c>
      <c r="D413" s="49">
        <v>143.76</v>
      </c>
      <c r="E413" s="49">
        <v>143.76</v>
      </c>
      <c r="F413" s="49">
        <v>143.76</v>
      </c>
      <c r="G413" s="50">
        <v>143.76</v>
      </c>
      <c r="H413" s="50">
        <v>143.76</v>
      </c>
      <c r="I413" s="49">
        <v>143.76</v>
      </c>
      <c r="J413" s="49">
        <v>159.94</v>
      </c>
      <c r="K413" s="49">
        <v>159.94</v>
      </c>
      <c r="L413" s="49">
        <v>159.94</v>
      </c>
      <c r="M413" s="49">
        <v>159.94</v>
      </c>
      <c r="N413" s="51">
        <v>159.94</v>
      </c>
      <c r="O413" s="51">
        <v>159.94</v>
      </c>
      <c r="P413" s="46">
        <f t="shared" si="7"/>
        <v>1822.2000000000003</v>
      </c>
    </row>
    <row r="414" spans="1:16" ht="15.75">
      <c r="A414" s="47">
        <v>492</v>
      </c>
      <c r="B414" s="47">
        <v>411</v>
      </c>
      <c r="C414" s="48" t="s">
        <v>349</v>
      </c>
      <c r="D414" s="49">
        <v>131.12</v>
      </c>
      <c r="E414" s="49">
        <v>131.12</v>
      </c>
      <c r="F414" s="49">
        <v>131.12</v>
      </c>
      <c r="G414" s="50">
        <v>131.12</v>
      </c>
      <c r="H414" s="49">
        <v>131.12</v>
      </c>
      <c r="I414" s="49">
        <v>131.12</v>
      </c>
      <c r="J414" s="49">
        <v>145.88</v>
      </c>
      <c r="K414" s="49">
        <v>145.88</v>
      </c>
      <c r="L414" s="49">
        <v>145.88</v>
      </c>
      <c r="M414" s="49">
        <v>145.88</v>
      </c>
      <c r="N414" s="51">
        <v>145.88</v>
      </c>
      <c r="O414" s="51">
        <v>145.88</v>
      </c>
      <c r="P414" s="46">
        <f t="shared" si="7"/>
        <v>1662.0000000000005</v>
      </c>
    </row>
    <row r="415" spans="1:16" ht="15.75">
      <c r="A415" s="47">
        <v>493</v>
      </c>
      <c r="B415" s="47">
        <v>412</v>
      </c>
      <c r="C415" s="48" t="s">
        <v>350</v>
      </c>
      <c r="D415" s="49">
        <v>141.12</v>
      </c>
      <c r="E415" s="49">
        <v>141.12</v>
      </c>
      <c r="F415" s="49">
        <v>141.12</v>
      </c>
      <c r="G415" s="50">
        <v>141.12</v>
      </c>
      <c r="H415" s="50">
        <v>141.12</v>
      </c>
      <c r="I415" s="49">
        <v>141.12</v>
      </c>
      <c r="J415" s="49">
        <v>157</v>
      </c>
      <c r="K415" s="49">
        <v>157</v>
      </c>
      <c r="L415" s="49">
        <v>157</v>
      </c>
      <c r="M415" s="49">
        <v>157</v>
      </c>
      <c r="N415" s="51">
        <v>157</v>
      </c>
      <c r="O415" s="51">
        <v>157</v>
      </c>
      <c r="P415" s="46">
        <f t="shared" si="7"/>
        <v>1788.72</v>
      </c>
    </row>
    <row r="416" spans="1:16" ht="15.75">
      <c r="A416" s="47">
        <v>494</v>
      </c>
      <c r="B416" s="52">
        <v>413</v>
      </c>
      <c r="C416" s="48" t="s">
        <v>351</v>
      </c>
      <c r="D416" s="49">
        <v>114.12</v>
      </c>
      <c r="E416" s="49">
        <v>114.12</v>
      </c>
      <c r="F416" s="49">
        <v>136.16</v>
      </c>
      <c r="G416" s="49">
        <v>136.16</v>
      </c>
      <c r="H416" s="50">
        <v>136.16</v>
      </c>
      <c r="I416" s="49">
        <v>136.16</v>
      </c>
      <c r="J416" s="49">
        <v>151.48</v>
      </c>
      <c r="K416" s="49">
        <v>151.48</v>
      </c>
      <c r="L416" s="49">
        <v>151.48</v>
      </c>
      <c r="M416" s="49">
        <v>151.48</v>
      </c>
      <c r="N416" s="51">
        <v>151.48</v>
      </c>
      <c r="O416" s="51">
        <v>151.48</v>
      </c>
      <c r="P416" s="46">
        <f t="shared" si="7"/>
        <v>1681.76</v>
      </c>
    </row>
    <row r="417" spans="1:16" ht="15.75">
      <c r="A417" s="47">
        <v>495</v>
      </c>
      <c r="B417" s="47">
        <v>414</v>
      </c>
      <c r="C417" s="48" t="s">
        <v>352</v>
      </c>
      <c r="D417" s="49">
        <v>1061.44</v>
      </c>
      <c r="E417" s="49">
        <v>1061.44</v>
      </c>
      <c r="F417" s="49">
        <v>1061.44</v>
      </c>
      <c r="G417" s="50">
        <v>1061.44</v>
      </c>
      <c r="H417" s="50">
        <v>1061.44</v>
      </c>
      <c r="I417" s="49">
        <v>1061.44</v>
      </c>
      <c r="J417" s="49">
        <v>1180.85</v>
      </c>
      <c r="K417" s="49">
        <v>1180.85</v>
      </c>
      <c r="L417" s="49">
        <v>1180.85</v>
      </c>
      <c r="M417" s="49">
        <v>1180.85</v>
      </c>
      <c r="N417" s="51">
        <v>1180.85</v>
      </c>
      <c r="O417" s="51">
        <v>1180.85</v>
      </c>
      <c r="P417" s="46">
        <f t="shared" si="7"/>
        <v>13453.740000000003</v>
      </c>
    </row>
    <row r="418" spans="1:16" ht="15.75">
      <c r="A418" s="47">
        <v>496</v>
      </c>
      <c r="B418" s="47">
        <v>415</v>
      </c>
      <c r="C418" s="48" t="s">
        <v>353</v>
      </c>
      <c r="D418" s="49">
        <v>158.63</v>
      </c>
      <c r="E418" s="49">
        <v>158.63</v>
      </c>
      <c r="F418" s="49">
        <v>158.63</v>
      </c>
      <c r="G418" s="50">
        <v>158.63</v>
      </c>
      <c r="H418" s="49">
        <v>158.63</v>
      </c>
      <c r="I418" s="49">
        <v>158.63</v>
      </c>
      <c r="J418" s="49">
        <v>176.49</v>
      </c>
      <c r="K418" s="49">
        <v>176.49</v>
      </c>
      <c r="L418" s="49">
        <v>176.49</v>
      </c>
      <c r="M418" s="49">
        <v>176.49</v>
      </c>
      <c r="N418" s="51">
        <v>176.49</v>
      </c>
      <c r="O418" s="51">
        <v>176.49</v>
      </c>
      <c r="P418" s="46">
        <f>SUM(D418:O418)</f>
        <v>2010.72</v>
      </c>
    </row>
    <row r="419" spans="1:16" ht="15.75">
      <c r="A419" s="47">
        <v>497</v>
      </c>
      <c r="B419" s="52">
        <v>416</v>
      </c>
      <c r="C419" s="48" t="s">
        <v>354</v>
      </c>
      <c r="D419" s="49">
        <v>103.87</v>
      </c>
      <c r="E419" s="49">
        <v>103.87</v>
      </c>
      <c r="F419" s="49">
        <v>103.87</v>
      </c>
      <c r="G419" s="50">
        <v>103.87</v>
      </c>
      <c r="H419" s="50">
        <v>103.87</v>
      </c>
      <c r="I419" s="49">
        <v>103.87</v>
      </c>
      <c r="J419" s="49">
        <v>115.56</v>
      </c>
      <c r="K419" s="49">
        <v>115.56</v>
      </c>
      <c r="L419" s="49">
        <v>115.56</v>
      </c>
      <c r="M419" s="49">
        <v>115.56</v>
      </c>
      <c r="N419" s="51">
        <v>115.56</v>
      </c>
      <c r="O419" s="51">
        <v>115.56</v>
      </c>
      <c r="P419" s="46">
        <f>SUM(D419:O419)</f>
        <v>1316.5799999999997</v>
      </c>
    </row>
    <row r="420" spans="1:16" ht="15.75">
      <c r="A420" s="47">
        <v>498</v>
      </c>
      <c r="B420" s="47">
        <v>417</v>
      </c>
      <c r="C420" s="48" t="s">
        <v>355</v>
      </c>
      <c r="D420" s="49">
        <v>70.98</v>
      </c>
      <c r="E420" s="49">
        <v>70.98</v>
      </c>
      <c r="F420" s="49">
        <v>70.98</v>
      </c>
      <c r="G420" s="50">
        <v>70.98</v>
      </c>
      <c r="H420" s="50">
        <v>70.98</v>
      </c>
      <c r="I420" s="49">
        <v>70.98</v>
      </c>
      <c r="J420" s="49">
        <v>78.96</v>
      </c>
      <c r="K420" s="49">
        <v>78.96</v>
      </c>
      <c r="L420" s="49">
        <v>78.96</v>
      </c>
      <c r="M420" s="53">
        <v>78.96</v>
      </c>
      <c r="N420" s="51">
        <v>78.96</v>
      </c>
      <c r="O420" s="51">
        <v>78.96</v>
      </c>
      <c r="P420" s="46">
        <f>SUM(D420:O420)</f>
        <v>899.6400000000002</v>
      </c>
    </row>
    <row r="421" spans="1:241" s="10" customFormat="1" ht="15.75">
      <c r="A421" s="43"/>
      <c r="B421" s="87"/>
      <c r="C421" s="87" t="s">
        <v>13</v>
      </c>
      <c r="D421" s="44">
        <f>SUM(D4:D420)</f>
        <v>491640.37999999995</v>
      </c>
      <c r="E421" s="44">
        <f aca="true" t="shared" si="8" ref="E421:P421">SUM(E4:E420)</f>
        <v>490763.98999999993</v>
      </c>
      <c r="F421" s="44">
        <f t="shared" si="8"/>
        <v>491916.6699999999</v>
      </c>
      <c r="G421" s="45">
        <f t="shared" si="8"/>
        <v>491216.5199999999</v>
      </c>
      <c r="H421" s="45">
        <f t="shared" si="8"/>
        <v>493942.67</v>
      </c>
      <c r="I421" s="45">
        <f t="shared" si="8"/>
        <v>492614.4899999999</v>
      </c>
      <c r="J421" s="45">
        <f t="shared" si="8"/>
        <v>547540.1200000001</v>
      </c>
      <c r="K421" s="45">
        <f t="shared" si="8"/>
        <v>546722.04</v>
      </c>
      <c r="L421" s="45">
        <f t="shared" si="8"/>
        <v>546347.9200000002</v>
      </c>
      <c r="M421" s="45">
        <f t="shared" si="8"/>
        <v>545359.13</v>
      </c>
      <c r="N421" s="45">
        <f t="shared" si="8"/>
        <v>545316.51</v>
      </c>
      <c r="O421" s="45">
        <f t="shared" si="8"/>
        <v>545083.2300000001</v>
      </c>
      <c r="P421" s="88">
        <f t="shared" si="8"/>
        <v>6190076.849999998</v>
      </c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</row>
    <row r="423" spans="1:16" s="2" customFormat="1" ht="15">
      <c r="A423" s="89"/>
      <c r="B423" s="89"/>
      <c r="C423" s="90" t="s">
        <v>387</v>
      </c>
      <c r="D423" s="89">
        <v>41779.39999999997</v>
      </c>
      <c r="E423" s="89">
        <v>41284.01999999998</v>
      </c>
      <c r="F423" s="89">
        <v>41273.72999999999</v>
      </c>
      <c r="G423" s="91">
        <v>40953.46</v>
      </c>
      <c r="H423" s="91">
        <v>43826.79999999998</v>
      </c>
      <c r="I423" s="91">
        <v>42102.539999999986</v>
      </c>
      <c r="J423" s="92">
        <v>46596.54000000001</v>
      </c>
      <c r="K423" s="92">
        <v>45973.18</v>
      </c>
      <c r="L423" s="93">
        <v>45110.100000000006</v>
      </c>
      <c r="M423" s="92">
        <v>45195.62000000001</v>
      </c>
      <c r="N423" s="92">
        <v>45136.98</v>
      </c>
      <c r="O423" s="92">
        <v>44991.20000000001</v>
      </c>
      <c r="P423" s="92"/>
    </row>
    <row r="424" spans="1:16" s="2" customFormat="1" ht="15">
      <c r="A424" s="89"/>
      <c r="B424" s="89"/>
      <c r="C424" s="90" t="s">
        <v>388</v>
      </c>
      <c r="D424" s="89">
        <v>450266.3400000001</v>
      </c>
      <c r="E424" s="89">
        <v>449074.13000000006</v>
      </c>
      <c r="F424" s="89">
        <v>450556.5400000002</v>
      </c>
      <c r="G424" s="91">
        <v>450263.0600000002</v>
      </c>
      <c r="H424" s="91">
        <v>450115.87000000017</v>
      </c>
      <c r="I424" s="91">
        <v>450511.95000000024</v>
      </c>
      <c r="J424" s="92">
        <v>500943.5799999997</v>
      </c>
      <c r="K424" s="92">
        <v>500748.85999999975</v>
      </c>
      <c r="L424" s="93">
        <v>501237.81999999966</v>
      </c>
      <c r="M424" s="92">
        <v>500163.5099999996</v>
      </c>
      <c r="N424" s="92">
        <v>500179.5299999998</v>
      </c>
      <c r="O424" s="92">
        <v>500092.02999999985</v>
      </c>
      <c r="P424" s="92"/>
    </row>
    <row r="425" spans="1:16" s="2" customFormat="1" ht="15.75">
      <c r="A425" s="89"/>
      <c r="B425" s="89"/>
      <c r="C425" s="89"/>
      <c r="D425" s="89"/>
      <c r="E425" s="89"/>
      <c r="F425" s="89"/>
      <c r="G425" s="91"/>
      <c r="H425" s="91"/>
      <c r="I425" s="94"/>
      <c r="J425" s="92"/>
      <c r="K425" s="92"/>
      <c r="L425" s="92"/>
      <c r="M425" s="92"/>
      <c r="N425" s="92"/>
      <c r="O425" s="92"/>
      <c r="P425" s="92"/>
    </row>
    <row r="426" spans="1:16" s="11" customFormat="1" ht="15">
      <c r="A426" s="89"/>
      <c r="B426" s="89"/>
      <c r="C426" s="89"/>
      <c r="D426" s="89">
        <f aca="true" t="shared" si="9" ref="D426:O426">D421-D423-D424</f>
        <v>-405.36000000010245</v>
      </c>
      <c r="E426" s="89">
        <f t="shared" si="9"/>
        <v>405.8399999999092</v>
      </c>
      <c r="F426" s="89">
        <f t="shared" si="9"/>
        <v>86.39999999973224</v>
      </c>
      <c r="G426" s="89">
        <f t="shared" si="9"/>
        <v>0</v>
      </c>
      <c r="H426" s="89">
        <f t="shared" si="9"/>
        <v>0</v>
      </c>
      <c r="I426" s="89">
        <f t="shared" si="9"/>
        <v>0</v>
      </c>
      <c r="J426" s="95">
        <f t="shared" si="9"/>
        <v>0</v>
      </c>
      <c r="K426" s="89">
        <f t="shared" si="9"/>
        <v>0</v>
      </c>
      <c r="L426" s="96">
        <f t="shared" si="9"/>
        <v>5.238689482212067E-10</v>
      </c>
      <c r="M426" s="96">
        <f>M421-M423-M424</f>
        <v>0</v>
      </c>
      <c r="N426" s="96">
        <f t="shared" si="9"/>
        <v>0</v>
      </c>
      <c r="O426" s="96">
        <f t="shared" si="9"/>
        <v>0</v>
      </c>
      <c r="P426" s="96"/>
    </row>
    <row r="427" spans="1:16" ht="15.75">
      <c r="A427" s="97"/>
      <c r="B427" s="97"/>
      <c r="C427" s="97"/>
      <c r="G427" s="98"/>
      <c r="H427" s="98"/>
      <c r="I427" s="99"/>
      <c r="J427" s="40"/>
      <c r="K427" s="40"/>
      <c r="L427" s="40"/>
      <c r="M427" s="40"/>
      <c r="N427" s="40"/>
      <c r="O427" s="40"/>
      <c r="P427" s="40"/>
    </row>
    <row r="428" spans="1:16" ht="15.75">
      <c r="A428" s="97"/>
      <c r="B428" s="97"/>
      <c r="C428" s="100" t="s">
        <v>444</v>
      </c>
      <c r="D428" s="97">
        <v>18.4</v>
      </c>
      <c r="E428" s="97">
        <v>-18.4</v>
      </c>
      <c r="G428" s="98"/>
      <c r="H428" s="98"/>
      <c r="I428" s="99"/>
      <c r="J428" s="40"/>
      <c r="K428" s="40"/>
      <c r="L428" s="40"/>
      <c r="M428" s="40"/>
      <c r="N428" s="40"/>
      <c r="O428" s="40"/>
      <c r="P428" s="40"/>
    </row>
    <row r="429" spans="1:16" ht="15.75">
      <c r="A429" s="97"/>
      <c r="B429" s="97"/>
      <c r="C429" s="100" t="s">
        <v>445</v>
      </c>
      <c r="D429" s="97">
        <v>57.44</v>
      </c>
      <c r="E429" s="97">
        <v>-57.44</v>
      </c>
      <c r="G429" s="98"/>
      <c r="H429" s="98"/>
      <c r="I429" s="99"/>
      <c r="J429" s="40"/>
      <c r="K429" s="40"/>
      <c r="L429" s="40"/>
      <c r="M429" s="40"/>
      <c r="N429" s="40"/>
      <c r="O429" s="40"/>
      <c r="P429" s="40"/>
    </row>
    <row r="430" spans="1:16" ht="15.75">
      <c r="A430" s="97"/>
      <c r="B430" s="97"/>
      <c r="C430" s="100" t="s">
        <v>446</v>
      </c>
      <c r="D430" s="97">
        <v>43.2</v>
      </c>
      <c r="E430" s="97">
        <v>43.2</v>
      </c>
      <c r="F430" s="97">
        <v>-86.4</v>
      </c>
      <c r="G430" s="98"/>
      <c r="H430" s="98"/>
      <c r="I430" s="99"/>
      <c r="J430" s="40"/>
      <c r="K430" s="40"/>
      <c r="L430" s="40"/>
      <c r="M430" s="40"/>
      <c r="N430" s="40"/>
      <c r="O430" s="40"/>
      <c r="P430" s="40"/>
    </row>
    <row r="431" spans="1:16" ht="15.75">
      <c r="A431" s="97"/>
      <c r="B431" s="97"/>
      <c r="C431" s="100" t="s">
        <v>444</v>
      </c>
      <c r="D431" s="97">
        <v>108.96</v>
      </c>
      <c r="E431" s="97">
        <v>-108.96</v>
      </c>
      <c r="G431" s="98"/>
      <c r="H431" s="98"/>
      <c r="I431" s="99"/>
      <c r="J431" s="40"/>
      <c r="K431" s="40"/>
      <c r="L431" s="40"/>
      <c r="M431" s="40"/>
      <c r="N431" s="40"/>
      <c r="O431" s="40"/>
      <c r="P431" s="40"/>
    </row>
    <row r="432" spans="1:16" ht="15.75">
      <c r="A432" s="97"/>
      <c r="B432" s="97"/>
      <c r="C432" s="100" t="s">
        <v>445</v>
      </c>
      <c r="D432" s="97">
        <v>133.92</v>
      </c>
      <c r="E432" s="97">
        <v>-133.92</v>
      </c>
      <c r="G432" s="98"/>
      <c r="H432" s="98"/>
      <c r="I432" s="99"/>
      <c r="J432" s="40"/>
      <c r="K432" s="40"/>
      <c r="L432" s="40"/>
      <c r="M432" s="40"/>
      <c r="N432" s="40"/>
      <c r="O432" s="40"/>
      <c r="P432" s="40"/>
    </row>
    <row r="433" spans="1:16" ht="15.75">
      <c r="A433" s="97"/>
      <c r="B433" s="97"/>
      <c r="C433" s="100" t="s">
        <v>447</v>
      </c>
      <c r="D433" s="97">
        <v>43.44</v>
      </c>
      <c r="E433" s="97">
        <v>-130.32</v>
      </c>
      <c r="G433" s="98"/>
      <c r="H433" s="98"/>
      <c r="I433" s="99"/>
      <c r="J433" s="40"/>
      <c r="K433" s="40"/>
      <c r="L433" s="40"/>
      <c r="M433" s="40"/>
      <c r="N433" s="40"/>
      <c r="O433" s="40"/>
      <c r="P433" s="40"/>
    </row>
  </sheetData>
  <sheetProtection/>
  <autoFilter ref="A3:IK421"/>
  <mergeCells count="1">
    <mergeCell ref="B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384"/>
  <sheetViews>
    <sheetView zoomScale="120" zoomScaleNormal="120" zoomScalePageLayoutView="0" workbookViewId="0" topLeftCell="A1">
      <pane xSplit="2" ySplit="3" topLeftCell="H35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380" sqref="O380"/>
    </sheetView>
  </sheetViews>
  <sheetFormatPr defaultColWidth="0" defaultRowHeight="12.75"/>
  <cols>
    <col min="1" max="1" width="5.25390625" style="21" customWidth="1"/>
    <col min="2" max="2" width="48.375" style="21" customWidth="1"/>
    <col min="3" max="3" width="14.75390625" style="14" bestFit="1" customWidth="1"/>
    <col min="4" max="4" width="15.875" style="14" bestFit="1" customWidth="1"/>
    <col min="5" max="5" width="11.875" style="14" bestFit="1" customWidth="1"/>
    <col min="6" max="6" width="12.875" style="14" bestFit="1" customWidth="1"/>
    <col min="7" max="7" width="14.75390625" style="14" customWidth="1"/>
    <col min="8" max="10" width="14.75390625" style="14" bestFit="1" customWidth="1"/>
    <col min="11" max="11" width="16.75390625" style="14" bestFit="1" customWidth="1"/>
    <col min="12" max="12" width="15.125" style="14" bestFit="1" customWidth="1"/>
    <col min="13" max="13" width="15.375" style="32" customWidth="1"/>
    <col min="14" max="14" width="15.125" style="32" customWidth="1"/>
    <col min="15" max="15" width="19.75390625" style="34" bestFit="1" customWidth="1"/>
    <col min="16" max="16" width="9.875" style="31" customWidth="1"/>
    <col min="17" max="30" width="9.125" style="2" customWidth="1"/>
    <col min="31" max="31" width="9.00390625" style="2" customWidth="1"/>
    <col min="32" max="45" width="9.125" style="2" customWidth="1"/>
    <col min="46" max="46" width="5.875" style="2" customWidth="1"/>
    <col min="47" max="58" width="9.125" style="2" customWidth="1"/>
    <col min="59" max="59" width="6.25390625" style="2" customWidth="1"/>
    <col min="60" max="75" width="9.125" style="2" customWidth="1"/>
    <col min="76" max="76" width="4.375" style="2" customWidth="1"/>
    <col min="77" max="94" width="9.125" style="2" customWidth="1"/>
    <col min="95" max="95" width="2.125" style="2" customWidth="1"/>
    <col min="96" max="110" width="9.125" style="2" customWidth="1"/>
    <col min="111" max="111" width="2.75390625" style="2" customWidth="1"/>
    <col min="112" max="129" width="9.125" style="2" customWidth="1"/>
    <col min="130" max="130" width="5.00390625" style="2" customWidth="1"/>
    <col min="131" max="148" width="9.125" style="2" customWidth="1"/>
    <col min="149" max="149" width="8.375" style="2" customWidth="1"/>
    <col min="150" max="165" width="9.125" style="2" customWidth="1"/>
    <col min="166" max="166" width="8.125" style="2" customWidth="1"/>
    <col min="167" max="184" width="9.125" style="2" customWidth="1"/>
    <col min="185" max="185" width="4.00390625" style="2" customWidth="1"/>
    <col min="186" max="203" width="9.125" style="2" customWidth="1"/>
    <col min="204" max="204" width="2.75390625" style="2" customWidth="1"/>
    <col min="205" max="217" width="9.125" style="2" customWidth="1"/>
    <col min="218" max="218" width="6.75390625" style="2" customWidth="1"/>
    <col min="219" max="233" width="9.125" style="2" customWidth="1"/>
    <col min="234" max="234" width="2.75390625" style="2" customWidth="1"/>
    <col min="235" max="237" width="9.125" style="2" customWidth="1"/>
    <col min="238" max="238" width="7.00390625" style="2" customWidth="1"/>
    <col min="239" max="240" width="9.125" style="2" customWidth="1"/>
    <col min="241" max="16384" width="0" style="2" hidden="1" customWidth="1"/>
  </cols>
  <sheetData>
    <row r="1" spans="1:20" ht="15.75">
      <c r="A1" s="149" t="s">
        <v>396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31"/>
      <c r="N1" s="106"/>
      <c r="O1" s="106"/>
      <c r="P1" s="107"/>
      <c r="Q1" s="108"/>
      <c r="R1" s="108"/>
      <c r="S1" s="108"/>
      <c r="T1" s="108"/>
    </row>
    <row r="2" spans="1:20" ht="15.75">
      <c r="A2" s="109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11"/>
      <c r="O2" s="112"/>
      <c r="P2" s="107"/>
      <c r="Q2" s="108"/>
      <c r="R2" s="108"/>
      <c r="S2" s="108"/>
      <c r="T2" s="108"/>
    </row>
    <row r="3" spans="1:20" ht="15.75">
      <c r="A3" s="113" t="s">
        <v>15</v>
      </c>
      <c r="B3" s="113" t="s">
        <v>14</v>
      </c>
      <c r="C3" s="114" t="s">
        <v>0</v>
      </c>
      <c r="D3" s="114" t="s">
        <v>1</v>
      </c>
      <c r="E3" s="114" t="s">
        <v>2</v>
      </c>
      <c r="F3" s="114" t="s">
        <v>3</v>
      </c>
      <c r="G3" s="114" t="s">
        <v>4</v>
      </c>
      <c r="H3" s="114" t="s">
        <v>5</v>
      </c>
      <c r="I3" s="114" t="s">
        <v>6</v>
      </c>
      <c r="J3" s="114" t="s">
        <v>7</v>
      </c>
      <c r="K3" s="114" t="s">
        <v>8</v>
      </c>
      <c r="L3" s="114" t="s">
        <v>9</v>
      </c>
      <c r="M3" s="115" t="s">
        <v>10</v>
      </c>
      <c r="N3" s="115" t="s">
        <v>11</v>
      </c>
      <c r="O3" s="115" t="s">
        <v>12</v>
      </c>
      <c r="P3" s="107"/>
      <c r="Q3" s="108"/>
      <c r="R3" s="108"/>
      <c r="S3" s="108"/>
      <c r="T3" s="108"/>
    </row>
    <row r="4" spans="1:20" ht="15.75">
      <c r="A4" s="116">
        <v>1</v>
      </c>
      <c r="B4" s="117" t="s">
        <v>16</v>
      </c>
      <c r="C4" s="118">
        <v>65.95</v>
      </c>
      <c r="D4" s="118">
        <v>65.95</v>
      </c>
      <c r="E4" s="118">
        <v>65.95</v>
      </c>
      <c r="F4" s="118">
        <v>65.95</v>
      </c>
      <c r="G4" s="118">
        <v>66.12</v>
      </c>
      <c r="H4" s="118">
        <v>66.12</v>
      </c>
      <c r="I4" s="118">
        <v>72.82</v>
      </c>
      <c r="J4" s="118">
        <v>72.82</v>
      </c>
      <c r="K4" s="118">
        <v>72.82</v>
      </c>
      <c r="L4" s="105">
        <v>72.82</v>
      </c>
      <c r="M4" s="119">
        <v>72.82</v>
      </c>
      <c r="N4" s="119">
        <v>72.82</v>
      </c>
      <c r="O4" s="115">
        <f>SUM(C4:N4)</f>
        <v>832.9599999999998</v>
      </c>
      <c r="P4" s="107"/>
      <c r="Q4" s="108"/>
      <c r="R4" s="108"/>
      <c r="S4" s="108"/>
      <c r="T4" s="108"/>
    </row>
    <row r="5" spans="1:20" ht="15.75">
      <c r="A5" s="120">
        <v>2</v>
      </c>
      <c r="B5" s="117" t="s">
        <v>17</v>
      </c>
      <c r="C5" s="118">
        <v>762.31</v>
      </c>
      <c r="D5" s="118">
        <v>762.31</v>
      </c>
      <c r="E5" s="118">
        <v>762.31</v>
      </c>
      <c r="F5" s="118">
        <v>762.31</v>
      </c>
      <c r="G5" s="118">
        <v>762.31</v>
      </c>
      <c r="H5" s="118">
        <v>762.31</v>
      </c>
      <c r="I5" s="118">
        <v>839.42</v>
      </c>
      <c r="J5" s="118">
        <v>839.42</v>
      </c>
      <c r="K5" s="118">
        <v>839.42</v>
      </c>
      <c r="L5" s="105">
        <v>839.42</v>
      </c>
      <c r="M5" s="119">
        <v>839.42</v>
      </c>
      <c r="N5" s="119">
        <v>839.42</v>
      </c>
      <c r="O5" s="115">
        <f>SUM(C5:N5)</f>
        <v>9610.38</v>
      </c>
      <c r="P5" s="107"/>
      <c r="Q5" s="108"/>
      <c r="R5" s="108"/>
      <c r="S5" s="108"/>
      <c r="T5" s="108"/>
    </row>
    <row r="6" spans="1:20" ht="15.75">
      <c r="A6" s="116">
        <v>3</v>
      </c>
      <c r="B6" s="117" t="s">
        <v>18</v>
      </c>
      <c r="C6" s="118"/>
      <c r="D6" s="118"/>
      <c r="E6" s="121"/>
      <c r="F6" s="118"/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05">
        <v>0</v>
      </c>
      <c r="M6" s="119">
        <v>0</v>
      </c>
      <c r="N6" s="119">
        <v>0</v>
      </c>
      <c r="O6" s="115">
        <f>SUM(C6:N6)</f>
        <v>0</v>
      </c>
      <c r="P6" s="107"/>
      <c r="Q6" s="108"/>
      <c r="R6" s="108"/>
      <c r="S6" s="108"/>
      <c r="T6" s="108"/>
    </row>
    <row r="7" spans="1:20" ht="15.75">
      <c r="A7" s="116">
        <v>4</v>
      </c>
      <c r="B7" s="117" t="s">
        <v>19</v>
      </c>
      <c r="C7" s="118">
        <v>199.54</v>
      </c>
      <c r="D7" s="118">
        <v>199.54</v>
      </c>
      <c r="E7" s="118">
        <v>199.54</v>
      </c>
      <c r="F7" s="118">
        <v>199.54</v>
      </c>
      <c r="G7" s="118">
        <v>199.54</v>
      </c>
      <c r="H7" s="118">
        <v>199.54</v>
      </c>
      <c r="I7" s="118">
        <v>219.70999999999998</v>
      </c>
      <c r="J7" s="118">
        <v>219.70999999999998</v>
      </c>
      <c r="K7" s="118">
        <v>219.70999999999998</v>
      </c>
      <c r="L7" s="105">
        <v>219.70999999999998</v>
      </c>
      <c r="M7" s="119">
        <v>219.70999999999998</v>
      </c>
      <c r="N7" s="119">
        <v>219.70999999999998</v>
      </c>
      <c r="O7" s="115">
        <f>SUM(C7:N7)</f>
        <v>2515.5</v>
      </c>
      <c r="P7" s="107"/>
      <c r="Q7" s="108"/>
      <c r="R7" s="108"/>
      <c r="S7" s="108"/>
      <c r="T7" s="108"/>
    </row>
    <row r="8" spans="1:20" ht="15.75">
      <c r="A8" s="120">
        <v>5</v>
      </c>
      <c r="B8" s="117" t="s">
        <v>20</v>
      </c>
      <c r="C8" s="118"/>
      <c r="D8" s="118"/>
      <c r="E8" s="118"/>
      <c r="F8" s="118"/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05">
        <v>0</v>
      </c>
      <c r="M8" s="119">
        <v>0</v>
      </c>
      <c r="N8" s="119">
        <v>0</v>
      </c>
      <c r="O8" s="115">
        <f>SUM(C8:N8)</f>
        <v>0</v>
      </c>
      <c r="P8" s="107"/>
      <c r="Q8" s="108"/>
      <c r="R8" s="108"/>
      <c r="S8" s="108"/>
      <c r="T8" s="108"/>
    </row>
    <row r="9" spans="1:20" ht="15.75">
      <c r="A9" s="116">
        <v>6</v>
      </c>
      <c r="B9" s="117" t="s">
        <v>21</v>
      </c>
      <c r="C9" s="118">
        <v>467.96000000000004</v>
      </c>
      <c r="D9" s="118">
        <v>467.96000000000004</v>
      </c>
      <c r="E9" s="118">
        <v>467.96000000000004</v>
      </c>
      <c r="F9" s="118">
        <v>467.96000000000004</v>
      </c>
      <c r="G9" s="118">
        <v>467.96000000000004</v>
      </c>
      <c r="H9" s="118">
        <v>467.96000000000004</v>
      </c>
      <c r="I9" s="118">
        <v>515.3000000000001</v>
      </c>
      <c r="J9" s="118">
        <v>515.3000000000001</v>
      </c>
      <c r="K9" s="118">
        <v>515.3000000000001</v>
      </c>
      <c r="L9" s="105">
        <v>515.3000000000001</v>
      </c>
      <c r="M9" s="119">
        <v>515.3000000000001</v>
      </c>
      <c r="N9" s="119">
        <v>515.3000000000001</v>
      </c>
      <c r="O9" s="115"/>
      <c r="P9" s="107"/>
      <c r="Q9" s="108"/>
      <c r="R9" s="108"/>
      <c r="S9" s="108"/>
      <c r="T9" s="108"/>
    </row>
    <row r="10" spans="1:20" ht="15.75">
      <c r="A10" s="116">
        <v>7</v>
      </c>
      <c r="B10" s="117" t="s">
        <v>22</v>
      </c>
      <c r="C10" s="118">
        <v>2466.79</v>
      </c>
      <c r="D10" s="118">
        <v>2466.79</v>
      </c>
      <c r="E10" s="118">
        <v>2466.79</v>
      </c>
      <c r="F10" s="118">
        <v>2466.79</v>
      </c>
      <c r="G10" s="118">
        <v>2466.79</v>
      </c>
      <c r="H10" s="118">
        <v>2466.7900000000004</v>
      </c>
      <c r="I10" s="118">
        <v>2716.24</v>
      </c>
      <c r="J10" s="118">
        <v>2716.24</v>
      </c>
      <c r="K10" s="118">
        <v>2716.24</v>
      </c>
      <c r="L10" s="105">
        <v>2716.24</v>
      </c>
      <c r="M10" s="119">
        <v>2716.3399999999997</v>
      </c>
      <c r="N10" s="118">
        <v>2716.3399999999997</v>
      </c>
      <c r="O10" s="114">
        <f aca="true" t="shared" si="0" ref="O10:O73">SUM(C10:N10)</f>
        <v>31098.379999999997</v>
      </c>
      <c r="P10" s="107"/>
      <c r="Q10" s="108"/>
      <c r="R10" s="108"/>
      <c r="S10" s="108"/>
      <c r="T10" s="108"/>
    </row>
    <row r="11" spans="1:20" ht="15.75">
      <c r="A11" s="120">
        <v>8</v>
      </c>
      <c r="B11" s="117" t="s">
        <v>23</v>
      </c>
      <c r="C11" s="118">
        <v>164.51</v>
      </c>
      <c r="D11" s="118">
        <v>164.51</v>
      </c>
      <c r="E11" s="118">
        <v>164.51</v>
      </c>
      <c r="F11" s="118">
        <v>164.51</v>
      </c>
      <c r="G11" s="118">
        <v>164.51</v>
      </c>
      <c r="H11" s="118">
        <v>164.51</v>
      </c>
      <c r="I11" s="118">
        <v>181.15</v>
      </c>
      <c r="J11" s="118">
        <v>181.15</v>
      </c>
      <c r="K11" s="118">
        <v>181.15</v>
      </c>
      <c r="L11" s="105">
        <v>181.15</v>
      </c>
      <c r="M11" s="119">
        <v>181.15</v>
      </c>
      <c r="N11" s="118">
        <v>181.15</v>
      </c>
      <c r="O11" s="114">
        <f t="shared" si="0"/>
        <v>2073.9600000000005</v>
      </c>
      <c r="P11" s="107"/>
      <c r="Q11" s="108"/>
      <c r="R11" s="108"/>
      <c r="S11" s="108"/>
      <c r="T11" s="108"/>
    </row>
    <row r="12" spans="1:20" ht="15.75">
      <c r="A12" s="116">
        <v>9</v>
      </c>
      <c r="B12" s="117" t="s">
        <v>24</v>
      </c>
      <c r="C12" s="118">
        <v>2751.21</v>
      </c>
      <c r="D12" s="118">
        <v>2751.21</v>
      </c>
      <c r="E12" s="118">
        <v>2751.21</v>
      </c>
      <c r="F12" s="118">
        <v>2751.21</v>
      </c>
      <c r="G12" s="118">
        <v>2751.21</v>
      </c>
      <c r="H12" s="118">
        <v>2751.21</v>
      </c>
      <c r="I12" s="118">
        <v>3029.42</v>
      </c>
      <c r="J12" s="118">
        <v>3029.42</v>
      </c>
      <c r="K12" s="118">
        <v>3029.42</v>
      </c>
      <c r="L12" s="105">
        <v>3029.42</v>
      </c>
      <c r="M12" s="119">
        <v>3029.42</v>
      </c>
      <c r="N12" s="119">
        <v>3029.42</v>
      </c>
      <c r="O12" s="115">
        <f t="shared" si="0"/>
        <v>34683.77999999999</v>
      </c>
      <c r="P12" s="107"/>
      <c r="Q12" s="108"/>
      <c r="R12" s="108"/>
      <c r="S12" s="108"/>
      <c r="T12" s="108"/>
    </row>
    <row r="13" spans="1:20" ht="15.75">
      <c r="A13" s="116">
        <v>10</v>
      </c>
      <c r="B13" s="117" t="s">
        <v>25</v>
      </c>
      <c r="C13" s="118">
        <v>2674.5600000000004</v>
      </c>
      <c r="D13" s="118">
        <v>2674.5600000000004</v>
      </c>
      <c r="E13" s="118">
        <v>2674.5600000000004</v>
      </c>
      <c r="F13" s="118">
        <v>2674.5600000000004</v>
      </c>
      <c r="G13" s="118">
        <v>2674.5600000000004</v>
      </c>
      <c r="H13" s="118">
        <v>2674.5600000000004</v>
      </c>
      <c r="I13" s="118">
        <v>2951.43</v>
      </c>
      <c r="J13" s="118">
        <v>2959.97</v>
      </c>
      <c r="K13" s="118">
        <v>3062.1</v>
      </c>
      <c r="L13" s="105">
        <v>2959.97</v>
      </c>
      <c r="M13" s="119">
        <v>2959.97</v>
      </c>
      <c r="N13" s="119">
        <v>2959.97</v>
      </c>
      <c r="O13" s="115">
        <f t="shared" si="0"/>
        <v>33900.770000000004</v>
      </c>
      <c r="P13" s="107"/>
      <c r="Q13" s="108"/>
      <c r="R13" s="108"/>
      <c r="S13" s="108"/>
      <c r="T13" s="108"/>
    </row>
    <row r="14" spans="1:20" ht="15.75">
      <c r="A14" s="120">
        <v>11</v>
      </c>
      <c r="B14" s="117" t="s">
        <v>26</v>
      </c>
      <c r="C14" s="118">
        <v>3365.73</v>
      </c>
      <c r="D14" s="118">
        <v>3365.73</v>
      </c>
      <c r="E14" s="118">
        <v>3365.73</v>
      </c>
      <c r="F14" s="118">
        <v>3365.73</v>
      </c>
      <c r="G14" s="118">
        <v>3365.73</v>
      </c>
      <c r="H14" s="118">
        <v>3365.73</v>
      </c>
      <c r="I14" s="118">
        <v>3706</v>
      </c>
      <c r="J14" s="118">
        <v>3706</v>
      </c>
      <c r="K14" s="118">
        <v>3706</v>
      </c>
      <c r="L14" s="105">
        <v>3706</v>
      </c>
      <c r="M14" s="119">
        <v>3270.72</v>
      </c>
      <c r="N14" s="119">
        <v>3688.5</v>
      </c>
      <c r="O14" s="115">
        <f t="shared" si="0"/>
        <v>41977.600000000006</v>
      </c>
      <c r="P14" s="107"/>
      <c r="Q14" s="108"/>
      <c r="R14" s="108"/>
      <c r="S14" s="108"/>
      <c r="T14" s="108"/>
    </row>
    <row r="15" spans="1:20" ht="15.75">
      <c r="A15" s="116">
        <v>12</v>
      </c>
      <c r="B15" s="117" t="s">
        <v>27</v>
      </c>
      <c r="C15" s="118">
        <v>3367.82</v>
      </c>
      <c r="D15" s="118">
        <v>3367.82</v>
      </c>
      <c r="E15" s="118">
        <v>3367.82</v>
      </c>
      <c r="F15" s="118">
        <v>3367.82</v>
      </c>
      <c r="G15" s="118">
        <v>3367.82</v>
      </c>
      <c r="H15" s="118">
        <v>3367.82</v>
      </c>
      <c r="I15" s="118">
        <v>3708.41</v>
      </c>
      <c r="J15" s="118">
        <v>3708.41</v>
      </c>
      <c r="K15" s="118">
        <v>3709.17</v>
      </c>
      <c r="L15" s="105">
        <v>3727.92</v>
      </c>
      <c r="M15" s="119">
        <v>3765.54</v>
      </c>
      <c r="N15" s="119">
        <v>3728.04</v>
      </c>
      <c r="O15" s="115">
        <f t="shared" si="0"/>
        <v>42554.41</v>
      </c>
      <c r="P15" s="107"/>
      <c r="Q15" s="108"/>
      <c r="R15" s="108"/>
      <c r="S15" s="108"/>
      <c r="T15" s="108"/>
    </row>
    <row r="16" spans="1:20" ht="15.75">
      <c r="A16" s="116">
        <v>13</v>
      </c>
      <c r="B16" s="117" t="s">
        <v>368</v>
      </c>
      <c r="C16" s="118">
        <v>51.35</v>
      </c>
      <c r="D16" s="118">
        <v>51.35</v>
      </c>
      <c r="E16" s="118">
        <v>51.35</v>
      </c>
      <c r="F16" s="118">
        <v>51.35</v>
      </c>
      <c r="G16" s="118">
        <v>48.5</v>
      </c>
      <c r="H16" s="118">
        <v>51.35</v>
      </c>
      <c r="I16" s="118">
        <v>56.55</v>
      </c>
      <c r="J16" s="118">
        <v>56.55</v>
      </c>
      <c r="K16" s="118">
        <v>56.55</v>
      </c>
      <c r="L16" s="105">
        <v>56.55</v>
      </c>
      <c r="M16" s="119">
        <v>56.55</v>
      </c>
      <c r="N16" s="119">
        <v>56.55</v>
      </c>
      <c r="O16" s="115">
        <f t="shared" si="0"/>
        <v>644.55</v>
      </c>
      <c r="P16" s="107"/>
      <c r="Q16" s="108"/>
      <c r="R16" s="108"/>
      <c r="S16" s="108"/>
      <c r="T16" s="108"/>
    </row>
    <row r="17" spans="1:20" ht="15.75">
      <c r="A17" s="120">
        <v>14</v>
      </c>
      <c r="B17" s="117" t="s">
        <v>28</v>
      </c>
      <c r="C17" s="118">
        <v>98.52000000000001</v>
      </c>
      <c r="D17" s="118">
        <v>98.52000000000001</v>
      </c>
      <c r="E17" s="118">
        <v>98.52000000000001</v>
      </c>
      <c r="F17" s="118">
        <v>98.52000000000001</v>
      </c>
      <c r="G17" s="118">
        <v>101.37</v>
      </c>
      <c r="H17" s="118">
        <v>98.52000000000001</v>
      </c>
      <c r="I17" s="118">
        <v>108.49</v>
      </c>
      <c r="J17" s="118">
        <v>108.49</v>
      </c>
      <c r="K17" s="118">
        <v>108.49</v>
      </c>
      <c r="L17" s="105">
        <v>108.49</v>
      </c>
      <c r="M17" s="119">
        <v>108.49</v>
      </c>
      <c r="N17" s="119">
        <v>108.49</v>
      </c>
      <c r="O17" s="115">
        <f t="shared" si="0"/>
        <v>1244.91</v>
      </c>
      <c r="P17" s="107"/>
      <c r="Q17" s="108"/>
      <c r="R17" s="108"/>
      <c r="S17" s="108"/>
      <c r="T17" s="108"/>
    </row>
    <row r="18" spans="1:20" ht="15.75">
      <c r="A18" s="116">
        <v>15</v>
      </c>
      <c r="B18" s="117" t="s">
        <v>369</v>
      </c>
      <c r="C18" s="118">
        <v>85.89</v>
      </c>
      <c r="D18" s="118">
        <v>85.89</v>
      </c>
      <c r="E18" s="118">
        <v>85.89</v>
      </c>
      <c r="F18" s="118">
        <v>85.89</v>
      </c>
      <c r="G18" s="118">
        <v>85.89</v>
      </c>
      <c r="H18" s="118">
        <v>85.89</v>
      </c>
      <c r="I18" s="118">
        <v>94.57</v>
      </c>
      <c r="J18" s="118">
        <v>94.57</v>
      </c>
      <c r="K18" s="118">
        <v>94.57</v>
      </c>
      <c r="L18" s="105">
        <v>94.57</v>
      </c>
      <c r="M18" s="119">
        <v>94.57</v>
      </c>
      <c r="N18" s="119">
        <v>94.57</v>
      </c>
      <c r="O18" s="115">
        <f t="shared" si="0"/>
        <v>1082.7599999999998</v>
      </c>
      <c r="P18" s="107"/>
      <c r="Q18" s="108"/>
      <c r="R18" s="108"/>
      <c r="S18" s="108"/>
      <c r="T18" s="108"/>
    </row>
    <row r="19" spans="1:20" ht="15.75">
      <c r="A19" s="116">
        <v>16</v>
      </c>
      <c r="B19" s="117" t="s">
        <v>29</v>
      </c>
      <c r="C19" s="118">
        <v>2615.46</v>
      </c>
      <c r="D19" s="118">
        <v>2615.46</v>
      </c>
      <c r="E19" s="118">
        <v>2615.46</v>
      </c>
      <c r="F19" s="118">
        <v>2615.46</v>
      </c>
      <c r="G19" s="118">
        <v>2615.64</v>
      </c>
      <c r="H19" s="118">
        <v>2615.64</v>
      </c>
      <c r="I19" s="118">
        <v>2880.12</v>
      </c>
      <c r="J19" s="118">
        <v>2880.12</v>
      </c>
      <c r="K19" s="118">
        <v>2880.12</v>
      </c>
      <c r="L19" s="105">
        <v>2880.12</v>
      </c>
      <c r="M19" s="119">
        <v>2880.12</v>
      </c>
      <c r="N19" s="119">
        <v>2880.12</v>
      </c>
      <c r="O19" s="115">
        <f t="shared" si="0"/>
        <v>32973.84</v>
      </c>
      <c r="P19" s="107"/>
      <c r="Q19" s="108"/>
      <c r="R19" s="108"/>
      <c r="S19" s="108"/>
      <c r="T19" s="108"/>
    </row>
    <row r="20" spans="1:20" ht="15.75">
      <c r="A20" s="120">
        <v>17</v>
      </c>
      <c r="B20" s="117" t="s">
        <v>356</v>
      </c>
      <c r="C20" s="118">
        <v>330.19</v>
      </c>
      <c r="D20" s="118">
        <v>330.19</v>
      </c>
      <c r="E20" s="118">
        <v>330.19</v>
      </c>
      <c r="F20" s="118">
        <v>330.19</v>
      </c>
      <c r="G20" s="118">
        <v>330.19</v>
      </c>
      <c r="H20" s="118">
        <v>330.19</v>
      </c>
      <c r="I20" s="118">
        <v>363.58</v>
      </c>
      <c r="J20" s="118">
        <v>363.58</v>
      </c>
      <c r="K20" s="118">
        <v>0</v>
      </c>
      <c r="L20" s="105">
        <v>0</v>
      </c>
      <c r="M20" s="119">
        <v>0</v>
      </c>
      <c r="N20" s="119">
        <v>0</v>
      </c>
      <c r="O20" s="115">
        <f t="shared" si="0"/>
        <v>2708.3</v>
      </c>
      <c r="P20" s="107"/>
      <c r="Q20" s="108"/>
      <c r="R20" s="108"/>
      <c r="S20" s="108"/>
      <c r="T20" s="108"/>
    </row>
    <row r="21" spans="1:20" ht="15.75">
      <c r="A21" s="116">
        <v>18</v>
      </c>
      <c r="B21" s="117" t="s">
        <v>357</v>
      </c>
      <c r="C21" s="118"/>
      <c r="D21" s="118"/>
      <c r="E21" s="118"/>
      <c r="F21" s="118"/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05">
        <v>0</v>
      </c>
      <c r="M21" s="119">
        <v>0</v>
      </c>
      <c r="N21" s="119">
        <v>0</v>
      </c>
      <c r="O21" s="115">
        <f t="shared" si="0"/>
        <v>0</v>
      </c>
      <c r="P21" s="107"/>
      <c r="Q21" s="108"/>
      <c r="R21" s="108"/>
      <c r="S21" s="108"/>
      <c r="T21" s="108"/>
    </row>
    <row r="22" spans="1:20" ht="15.75">
      <c r="A22" s="116">
        <v>19</v>
      </c>
      <c r="B22" s="122" t="s">
        <v>30</v>
      </c>
      <c r="C22" s="123">
        <v>32.4</v>
      </c>
      <c r="D22" s="123">
        <v>32.4</v>
      </c>
      <c r="E22" s="123">
        <v>32.4</v>
      </c>
      <c r="F22" s="123">
        <v>32.4</v>
      </c>
      <c r="G22" s="118">
        <v>32.4</v>
      </c>
      <c r="H22" s="118">
        <v>32.4</v>
      </c>
      <c r="I22" s="118">
        <v>35.67</v>
      </c>
      <c r="J22" s="118">
        <v>35.67</v>
      </c>
      <c r="K22" s="118">
        <v>35.67</v>
      </c>
      <c r="L22" s="105">
        <v>35.67</v>
      </c>
      <c r="M22" s="124">
        <v>35.67</v>
      </c>
      <c r="N22" s="124">
        <v>35.67</v>
      </c>
      <c r="O22" s="115">
        <f t="shared" si="0"/>
        <v>408.4200000000001</v>
      </c>
      <c r="P22" s="107"/>
      <c r="Q22" s="108"/>
      <c r="R22" s="108"/>
      <c r="S22" s="108"/>
      <c r="T22" s="108"/>
    </row>
    <row r="23" spans="1:20" ht="15.75">
      <c r="A23" s="120">
        <v>20</v>
      </c>
      <c r="B23" s="117" t="s">
        <v>31</v>
      </c>
      <c r="C23" s="118">
        <v>1021.2099999999999</v>
      </c>
      <c r="D23" s="118">
        <v>1021.2099999999999</v>
      </c>
      <c r="E23" s="118">
        <v>1021.2099999999999</v>
      </c>
      <c r="F23" s="118">
        <v>1021.2099999999999</v>
      </c>
      <c r="G23" s="118">
        <v>1021.2099999999999</v>
      </c>
      <c r="H23" s="118">
        <v>1021.2099999999999</v>
      </c>
      <c r="I23" s="118">
        <v>1124.44</v>
      </c>
      <c r="J23" s="118">
        <v>1124.44</v>
      </c>
      <c r="K23" s="118">
        <v>1124.44</v>
      </c>
      <c r="L23" s="105">
        <v>1124.44</v>
      </c>
      <c r="M23" s="119">
        <v>1124.44</v>
      </c>
      <c r="N23" s="119">
        <v>1124.44</v>
      </c>
      <c r="O23" s="115">
        <f t="shared" si="0"/>
        <v>12873.900000000001</v>
      </c>
      <c r="P23" s="107"/>
      <c r="Q23" s="108"/>
      <c r="R23" s="108"/>
      <c r="S23" s="108"/>
      <c r="T23" s="108"/>
    </row>
    <row r="24" spans="1:20" ht="15.75">
      <c r="A24" s="116">
        <v>21</v>
      </c>
      <c r="B24" s="117" t="s">
        <v>32</v>
      </c>
      <c r="C24" s="118">
        <v>999.19</v>
      </c>
      <c r="D24" s="118">
        <v>1000.07</v>
      </c>
      <c r="E24" s="118">
        <v>1000.07</v>
      </c>
      <c r="F24" s="118">
        <v>1000.07</v>
      </c>
      <c r="G24" s="118">
        <v>1000.0699999999999</v>
      </c>
      <c r="H24" s="118">
        <v>1000.0699999999999</v>
      </c>
      <c r="I24" s="118">
        <v>1101.22</v>
      </c>
      <c r="J24" s="118">
        <v>1124.3700000000001</v>
      </c>
      <c r="K24" s="118">
        <v>1124.37</v>
      </c>
      <c r="L24" s="105">
        <v>1124.37</v>
      </c>
      <c r="M24" s="119">
        <v>1124.37</v>
      </c>
      <c r="N24" s="119">
        <v>1124.37</v>
      </c>
      <c r="O24" s="115">
        <f t="shared" si="0"/>
        <v>12722.609999999997</v>
      </c>
      <c r="P24" s="107"/>
      <c r="Q24" s="108"/>
      <c r="R24" s="108"/>
      <c r="S24" s="108"/>
      <c r="T24" s="108"/>
    </row>
    <row r="25" spans="1:20" ht="15.75">
      <c r="A25" s="116">
        <v>22</v>
      </c>
      <c r="B25" s="117" t="s">
        <v>33</v>
      </c>
      <c r="C25" s="118">
        <v>675.54</v>
      </c>
      <c r="D25" s="118">
        <v>675.54</v>
      </c>
      <c r="E25" s="118">
        <v>675.54</v>
      </c>
      <c r="F25" s="118">
        <v>675.54</v>
      </c>
      <c r="G25" s="118">
        <v>675.54</v>
      </c>
      <c r="H25" s="118">
        <v>675.54</v>
      </c>
      <c r="I25" s="118">
        <v>743.82</v>
      </c>
      <c r="J25" s="118">
        <v>743.82</v>
      </c>
      <c r="K25" s="118">
        <v>743.82</v>
      </c>
      <c r="L25" s="105">
        <v>743.82</v>
      </c>
      <c r="M25" s="119">
        <v>743.82</v>
      </c>
      <c r="N25" s="119">
        <v>743.82</v>
      </c>
      <c r="O25" s="115">
        <f t="shared" si="0"/>
        <v>8516.159999999998</v>
      </c>
      <c r="P25" s="107"/>
      <c r="Q25" s="108"/>
      <c r="R25" s="108"/>
      <c r="S25" s="108"/>
      <c r="T25" s="108"/>
    </row>
    <row r="26" spans="1:20" ht="15.75">
      <c r="A26" s="120">
        <v>23</v>
      </c>
      <c r="B26" s="117" t="s">
        <v>34</v>
      </c>
      <c r="C26" s="118">
        <v>72.63</v>
      </c>
      <c r="D26" s="118">
        <v>72.63</v>
      </c>
      <c r="E26" s="118">
        <v>72.63</v>
      </c>
      <c r="F26" s="118">
        <v>72.63</v>
      </c>
      <c r="G26" s="118">
        <v>72.63</v>
      </c>
      <c r="H26" s="118">
        <v>72.63</v>
      </c>
      <c r="I26" s="118">
        <v>79.97</v>
      </c>
      <c r="J26" s="118">
        <v>79.97</v>
      </c>
      <c r="K26" s="118">
        <v>79.97</v>
      </c>
      <c r="L26" s="105">
        <v>79.97</v>
      </c>
      <c r="M26" s="119">
        <v>79.97</v>
      </c>
      <c r="N26" s="119">
        <v>79.97</v>
      </c>
      <c r="O26" s="115">
        <f t="shared" si="0"/>
        <v>915.6000000000001</v>
      </c>
      <c r="P26" s="107"/>
      <c r="Q26" s="108"/>
      <c r="R26" s="108"/>
      <c r="S26" s="108"/>
      <c r="T26" s="108"/>
    </row>
    <row r="27" spans="1:20" ht="15.75">
      <c r="A27" s="116">
        <v>24</v>
      </c>
      <c r="B27" s="117" t="s">
        <v>370</v>
      </c>
      <c r="C27" s="118">
        <v>95.32</v>
      </c>
      <c r="D27" s="118">
        <v>95.32</v>
      </c>
      <c r="E27" s="118">
        <v>95.32</v>
      </c>
      <c r="F27" s="118">
        <v>95.32</v>
      </c>
      <c r="G27" s="118">
        <v>95.32</v>
      </c>
      <c r="H27" s="118">
        <v>95.32</v>
      </c>
      <c r="I27" s="118">
        <v>104.95</v>
      </c>
      <c r="J27" s="118">
        <v>104.95</v>
      </c>
      <c r="K27" s="118">
        <v>104.95</v>
      </c>
      <c r="L27" s="105">
        <v>104.95</v>
      </c>
      <c r="M27" s="119">
        <v>104.95</v>
      </c>
      <c r="N27" s="119">
        <v>104.95</v>
      </c>
      <c r="O27" s="115">
        <f t="shared" si="0"/>
        <v>1201.6200000000001</v>
      </c>
      <c r="P27" s="107"/>
      <c r="Q27" s="108"/>
      <c r="R27" s="108"/>
      <c r="S27" s="108"/>
      <c r="T27" s="108"/>
    </row>
    <row r="28" spans="1:20" ht="15.75">
      <c r="A28" s="116">
        <v>25</v>
      </c>
      <c r="B28" s="117" t="s">
        <v>35</v>
      </c>
      <c r="C28" s="118">
        <v>2460.37</v>
      </c>
      <c r="D28" s="118">
        <v>2460.37</v>
      </c>
      <c r="E28" s="118">
        <v>2460.37</v>
      </c>
      <c r="F28" s="118">
        <v>2460.37</v>
      </c>
      <c r="G28" s="118">
        <v>2460.37</v>
      </c>
      <c r="H28" s="118">
        <v>2460.37</v>
      </c>
      <c r="I28" s="118">
        <v>2709.19</v>
      </c>
      <c r="J28" s="118">
        <v>2709.19</v>
      </c>
      <c r="K28" s="118">
        <v>2709.19</v>
      </c>
      <c r="L28" s="105">
        <v>2709.19</v>
      </c>
      <c r="M28" s="119">
        <v>2709.19</v>
      </c>
      <c r="N28" s="119">
        <v>2709.19</v>
      </c>
      <c r="O28" s="115">
        <f t="shared" si="0"/>
        <v>31017.35999999999</v>
      </c>
      <c r="P28" s="107"/>
      <c r="Q28" s="108"/>
      <c r="R28" s="108"/>
      <c r="S28" s="108"/>
      <c r="T28" s="108"/>
    </row>
    <row r="29" spans="1:20" ht="15.75">
      <c r="A29" s="120">
        <v>26</v>
      </c>
      <c r="B29" s="117" t="s">
        <v>36</v>
      </c>
      <c r="C29" s="118">
        <v>2392.5499999999997</v>
      </c>
      <c r="D29" s="118">
        <v>2392.5499999999997</v>
      </c>
      <c r="E29" s="118">
        <v>2392.54</v>
      </c>
      <c r="F29" s="118">
        <v>2392.54</v>
      </c>
      <c r="G29" s="118">
        <v>2392.54</v>
      </c>
      <c r="H29" s="118">
        <v>2392.54</v>
      </c>
      <c r="I29" s="118">
        <v>2634.4</v>
      </c>
      <c r="J29" s="118">
        <v>2634.4</v>
      </c>
      <c r="K29" s="118">
        <v>2634.4</v>
      </c>
      <c r="L29" s="105">
        <v>2634.4</v>
      </c>
      <c r="M29" s="119">
        <v>2634.4</v>
      </c>
      <c r="N29" s="119">
        <v>2634.4</v>
      </c>
      <c r="O29" s="115">
        <f t="shared" si="0"/>
        <v>30161.66000000001</v>
      </c>
      <c r="P29" s="107"/>
      <c r="Q29" s="108"/>
      <c r="R29" s="108"/>
      <c r="S29" s="108"/>
      <c r="T29" s="108"/>
    </row>
    <row r="30" spans="1:20" ht="15.75">
      <c r="A30" s="116">
        <v>27</v>
      </c>
      <c r="B30" s="117" t="s">
        <v>37</v>
      </c>
      <c r="C30" s="118">
        <v>1746.99</v>
      </c>
      <c r="D30" s="118">
        <v>1746.99</v>
      </c>
      <c r="E30" s="118">
        <v>1746.99</v>
      </c>
      <c r="F30" s="118">
        <v>1746.99</v>
      </c>
      <c r="G30" s="118">
        <v>1746.99</v>
      </c>
      <c r="H30" s="118">
        <v>1746.99</v>
      </c>
      <c r="I30" s="118">
        <v>1923.6200000000001</v>
      </c>
      <c r="J30" s="118">
        <v>1923.6200000000001</v>
      </c>
      <c r="K30" s="118">
        <v>1923.6200000000001</v>
      </c>
      <c r="L30" s="105">
        <v>1923.6200000000001</v>
      </c>
      <c r="M30" s="119">
        <v>1923.6200000000001</v>
      </c>
      <c r="N30" s="119">
        <v>1923.6200000000001</v>
      </c>
      <c r="O30" s="115">
        <f t="shared" si="0"/>
        <v>22023.66</v>
      </c>
      <c r="P30" s="107"/>
      <c r="Q30" s="108"/>
      <c r="R30" s="108"/>
      <c r="S30" s="108"/>
      <c r="T30" s="108"/>
    </row>
    <row r="31" spans="1:20" ht="15.75">
      <c r="A31" s="116">
        <v>28</v>
      </c>
      <c r="B31" s="117" t="s">
        <v>38</v>
      </c>
      <c r="C31" s="118">
        <v>1762.17</v>
      </c>
      <c r="D31" s="118">
        <v>1762.17</v>
      </c>
      <c r="E31" s="118">
        <v>1762.17</v>
      </c>
      <c r="F31" s="118">
        <v>1762.17</v>
      </c>
      <c r="G31" s="118">
        <v>1762.1699999999998</v>
      </c>
      <c r="H31" s="118">
        <v>1762.1699999999998</v>
      </c>
      <c r="I31" s="118">
        <v>1940.31</v>
      </c>
      <c r="J31" s="118">
        <v>1940.31</v>
      </c>
      <c r="K31" s="118">
        <v>1940.31</v>
      </c>
      <c r="L31" s="105">
        <v>1940.31</v>
      </c>
      <c r="M31" s="119">
        <v>1940.31</v>
      </c>
      <c r="N31" s="119">
        <v>1940.31</v>
      </c>
      <c r="O31" s="115">
        <f t="shared" si="0"/>
        <v>22214.880000000005</v>
      </c>
      <c r="P31" s="107"/>
      <c r="Q31" s="108"/>
      <c r="R31" s="108"/>
      <c r="S31" s="108"/>
      <c r="T31" s="108"/>
    </row>
    <row r="32" spans="1:20" ht="15.75">
      <c r="A32" s="120">
        <v>29</v>
      </c>
      <c r="B32" s="117" t="s">
        <v>39</v>
      </c>
      <c r="C32" s="118">
        <v>842.6899999999999</v>
      </c>
      <c r="D32" s="118">
        <v>842.6899999999999</v>
      </c>
      <c r="E32" s="118">
        <v>842.6899999999999</v>
      </c>
      <c r="F32" s="118">
        <v>842.6899999999999</v>
      </c>
      <c r="G32" s="118">
        <v>842.69</v>
      </c>
      <c r="H32" s="118">
        <v>842.69</v>
      </c>
      <c r="I32" s="118">
        <v>927.89</v>
      </c>
      <c r="J32" s="118">
        <v>927.62</v>
      </c>
      <c r="K32" s="118">
        <v>927.62</v>
      </c>
      <c r="L32" s="105">
        <v>927.62</v>
      </c>
      <c r="M32" s="119">
        <v>927.62</v>
      </c>
      <c r="N32" s="119">
        <v>927.62</v>
      </c>
      <c r="O32" s="115">
        <f t="shared" si="0"/>
        <v>10622.130000000001</v>
      </c>
      <c r="P32" s="107"/>
      <c r="Q32" s="108"/>
      <c r="R32" s="108"/>
      <c r="S32" s="108"/>
      <c r="T32" s="108"/>
    </row>
    <row r="33" spans="1:20" ht="15.75">
      <c r="A33" s="116">
        <v>30</v>
      </c>
      <c r="B33" s="117" t="s">
        <v>40</v>
      </c>
      <c r="C33" s="118">
        <v>848.24</v>
      </c>
      <c r="D33" s="118">
        <v>848.24</v>
      </c>
      <c r="E33" s="118">
        <v>848.24</v>
      </c>
      <c r="F33" s="118">
        <v>848.24</v>
      </c>
      <c r="G33" s="118">
        <v>848.24</v>
      </c>
      <c r="H33" s="118">
        <v>848.24</v>
      </c>
      <c r="I33" s="118">
        <v>934.07</v>
      </c>
      <c r="J33" s="118">
        <v>934.07</v>
      </c>
      <c r="K33" s="118">
        <v>934.07</v>
      </c>
      <c r="L33" s="105">
        <v>934.07</v>
      </c>
      <c r="M33" s="119">
        <v>934.07</v>
      </c>
      <c r="N33" s="119">
        <v>934.07</v>
      </c>
      <c r="O33" s="115">
        <f t="shared" si="0"/>
        <v>10693.859999999999</v>
      </c>
      <c r="P33" s="107"/>
      <c r="Q33" s="108"/>
      <c r="R33" s="108"/>
      <c r="S33" s="108"/>
      <c r="T33" s="108"/>
    </row>
    <row r="34" spans="1:20" ht="15.75">
      <c r="A34" s="116">
        <v>31</v>
      </c>
      <c r="B34" s="117" t="s">
        <v>41</v>
      </c>
      <c r="C34" s="118">
        <v>3118.03</v>
      </c>
      <c r="D34" s="118">
        <v>3118.03</v>
      </c>
      <c r="E34" s="118">
        <v>3118.03</v>
      </c>
      <c r="F34" s="118">
        <v>3118.03</v>
      </c>
      <c r="G34" s="118">
        <v>3118.0299999999997</v>
      </c>
      <c r="H34" s="118">
        <v>3118.0299999999997</v>
      </c>
      <c r="I34" s="118">
        <v>3433.23</v>
      </c>
      <c r="J34" s="118">
        <v>3433.23</v>
      </c>
      <c r="K34" s="118">
        <v>3433.23</v>
      </c>
      <c r="L34" s="105">
        <v>3433.23</v>
      </c>
      <c r="M34" s="119">
        <v>3433.23</v>
      </c>
      <c r="N34" s="119">
        <v>3433.23</v>
      </c>
      <c r="O34" s="115">
        <f t="shared" si="0"/>
        <v>39307.560000000005</v>
      </c>
      <c r="P34" s="107"/>
      <c r="Q34" s="108"/>
      <c r="R34" s="108"/>
      <c r="S34" s="108"/>
      <c r="T34" s="108"/>
    </row>
    <row r="35" spans="1:20" ht="15.75">
      <c r="A35" s="120">
        <v>32</v>
      </c>
      <c r="B35" s="117" t="s">
        <v>42</v>
      </c>
      <c r="C35" s="118">
        <v>1187.5</v>
      </c>
      <c r="D35" s="125">
        <v>1187.5</v>
      </c>
      <c r="E35" s="118">
        <v>1187.5</v>
      </c>
      <c r="F35" s="118">
        <v>1202.85</v>
      </c>
      <c r="G35" s="118">
        <v>1218.2</v>
      </c>
      <c r="H35" s="118">
        <v>1202.8500000000001</v>
      </c>
      <c r="I35" s="118">
        <v>1324.48</v>
      </c>
      <c r="J35" s="118">
        <v>1324.48</v>
      </c>
      <c r="K35" s="118">
        <v>1324.48</v>
      </c>
      <c r="L35" s="105">
        <v>1324.48</v>
      </c>
      <c r="M35" s="119">
        <v>1324.48</v>
      </c>
      <c r="N35" s="119">
        <v>1324.48</v>
      </c>
      <c r="O35" s="115">
        <f t="shared" si="0"/>
        <v>15133.279999999999</v>
      </c>
      <c r="P35" s="107"/>
      <c r="Q35" s="108"/>
      <c r="R35" s="108"/>
      <c r="S35" s="108"/>
      <c r="T35" s="108"/>
    </row>
    <row r="36" spans="1:20" ht="15.75">
      <c r="A36" s="116">
        <v>33</v>
      </c>
      <c r="B36" s="117" t="s">
        <v>43</v>
      </c>
      <c r="C36" s="118">
        <v>2283.45</v>
      </c>
      <c r="D36" s="118">
        <v>2283.45</v>
      </c>
      <c r="E36" s="118">
        <v>2283.45</v>
      </c>
      <c r="F36" s="118">
        <v>2283.45</v>
      </c>
      <c r="G36" s="118">
        <v>2283.45</v>
      </c>
      <c r="H36" s="118">
        <v>2283.45</v>
      </c>
      <c r="I36" s="118">
        <v>2514.3</v>
      </c>
      <c r="J36" s="118">
        <v>2514.3</v>
      </c>
      <c r="K36" s="118">
        <v>2514.3</v>
      </c>
      <c r="L36" s="105">
        <v>2514.3</v>
      </c>
      <c r="M36" s="119">
        <v>2514.3</v>
      </c>
      <c r="N36" s="119">
        <v>2514.3</v>
      </c>
      <c r="O36" s="115">
        <f t="shared" si="0"/>
        <v>28786.499999999996</v>
      </c>
      <c r="P36" s="107"/>
      <c r="Q36" s="108"/>
      <c r="R36" s="108"/>
      <c r="S36" s="108"/>
      <c r="T36" s="108"/>
    </row>
    <row r="37" spans="1:20" ht="15.75">
      <c r="A37" s="116">
        <v>34</v>
      </c>
      <c r="B37" s="117" t="s">
        <v>44</v>
      </c>
      <c r="C37" s="118">
        <v>1250.6299999999999</v>
      </c>
      <c r="D37" s="118">
        <v>1250.6299999999999</v>
      </c>
      <c r="E37" s="118">
        <v>1250.6299999999999</v>
      </c>
      <c r="F37" s="118">
        <v>1250.6299999999999</v>
      </c>
      <c r="G37" s="118">
        <v>1250.6299999999999</v>
      </c>
      <c r="H37" s="118">
        <v>1250.6299999999999</v>
      </c>
      <c r="I37" s="118">
        <v>1377.1200000000001</v>
      </c>
      <c r="J37" s="118">
        <v>1377.1200000000001</v>
      </c>
      <c r="K37" s="118">
        <v>1377.1200000000001</v>
      </c>
      <c r="L37" s="105">
        <v>1377.1100000000001</v>
      </c>
      <c r="M37" s="119">
        <v>1377.1100000000001</v>
      </c>
      <c r="N37" s="119">
        <v>1377.1100000000001</v>
      </c>
      <c r="O37" s="115">
        <f t="shared" si="0"/>
        <v>15766.470000000003</v>
      </c>
      <c r="P37" s="107"/>
      <c r="Q37" s="108"/>
      <c r="R37" s="108"/>
      <c r="S37" s="108"/>
      <c r="T37" s="108"/>
    </row>
    <row r="38" spans="1:20" ht="15.75">
      <c r="A38" s="120">
        <v>35</v>
      </c>
      <c r="B38" s="117" t="s">
        <v>45</v>
      </c>
      <c r="C38" s="118">
        <v>1264.3400000000001</v>
      </c>
      <c r="D38" s="118">
        <v>1264.3400000000001</v>
      </c>
      <c r="E38" s="118">
        <v>1264.3400000000001</v>
      </c>
      <c r="F38" s="118">
        <v>1264.3400000000001</v>
      </c>
      <c r="G38" s="118">
        <v>1264.3400000000001</v>
      </c>
      <c r="H38" s="118">
        <v>1264.3400000000001</v>
      </c>
      <c r="I38" s="118">
        <v>1392.23</v>
      </c>
      <c r="J38" s="118">
        <v>1392.23</v>
      </c>
      <c r="K38" s="118">
        <v>1392.23</v>
      </c>
      <c r="L38" s="105">
        <v>1392.23</v>
      </c>
      <c r="M38" s="119">
        <v>1392.23</v>
      </c>
      <c r="N38" s="119">
        <v>1392.23</v>
      </c>
      <c r="O38" s="115">
        <f t="shared" si="0"/>
        <v>15939.419999999998</v>
      </c>
      <c r="P38" s="107"/>
      <c r="Q38" s="108"/>
      <c r="R38" s="108"/>
      <c r="S38" s="108"/>
      <c r="T38" s="108"/>
    </row>
    <row r="39" spans="1:20" ht="15.75">
      <c r="A39" s="116">
        <v>36</v>
      </c>
      <c r="B39" s="117" t="s">
        <v>46</v>
      </c>
      <c r="C39" s="118">
        <v>1177.8899999999999</v>
      </c>
      <c r="D39" s="118">
        <v>1177.8899999999999</v>
      </c>
      <c r="E39" s="118">
        <v>1177.8899999999999</v>
      </c>
      <c r="F39" s="118">
        <v>1177.8899999999999</v>
      </c>
      <c r="G39" s="118">
        <v>1177.8899999999999</v>
      </c>
      <c r="H39" s="118">
        <v>1177.8899999999999</v>
      </c>
      <c r="I39" s="118">
        <v>1296.9699999999998</v>
      </c>
      <c r="J39" s="118">
        <v>1296.9699999999998</v>
      </c>
      <c r="K39" s="118">
        <v>1296.9699999999998</v>
      </c>
      <c r="L39" s="105">
        <v>1296.9699999999998</v>
      </c>
      <c r="M39" s="119">
        <v>1296.9699999999998</v>
      </c>
      <c r="N39" s="119">
        <v>1296.9699999999998</v>
      </c>
      <c r="O39" s="115">
        <f t="shared" si="0"/>
        <v>14849.159999999994</v>
      </c>
      <c r="P39" s="107"/>
      <c r="Q39" s="108"/>
      <c r="R39" s="108"/>
      <c r="S39" s="108"/>
      <c r="T39" s="108"/>
    </row>
    <row r="40" spans="1:20" ht="15.75">
      <c r="A40" s="116">
        <v>37</v>
      </c>
      <c r="B40" s="117" t="s">
        <v>47</v>
      </c>
      <c r="C40" s="118">
        <v>466.22999999999996</v>
      </c>
      <c r="D40" s="118">
        <v>466.22999999999996</v>
      </c>
      <c r="E40" s="118">
        <v>466.22999999999996</v>
      </c>
      <c r="F40" s="118">
        <v>466.22999999999996</v>
      </c>
      <c r="G40" s="118">
        <v>466.22999999999996</v>
      </c>
      <c r="H40" s="118">
        <v>475.96</v>
      </c>
      <c r="I40" s="118">
        <v>524.1</v>
      </c>
      <c r="J40" s="118">
        <v>524.1</v>
      </c>
      <c r="K40" s="118">
        <v>524.1</v>
      </c>
      <c r="L40" s="105">
        <v>524.1</v>
      </c>
      <c r="M40" s="119">
        <v>524.1</v>
      </c>
      <c r="N40" s="119">
        <v>524.1</v>
      </c>
      <c r="O40" s="115">
        <f t="shared" si="0"/>
        <v>5951.710000000001</v>
      </c>
      <c r="P40" s="107"/>
      <c r="Q40" s="108"/>
      <c r="R40" s="108"/>
      <c r="S40" s="108"/>
      <c r="T40" s="108"/>
    </row>
    <row r="41" spans="1:20" ht="15.75">
      <c r="A41" s="120">
        <v>38</v>
      </c>
      <c r="B41" s="117" t="s">
        <v>48</v>
      </c>
      <c r="C41" s="118">
        <v>1403.82</v>
      </c>
      <c r="D41" s="118">
        <v>1285.34</v>
      </c>
      <c r="E41" s="118">
        <v>1285.34</v>
      </c>
      <c r="F41" s="118">
        <v>1285.34</v>
      </c>
      <c r="G41" s="118">
        <v>1285.34</v>
      </c>
      <c r="H41" s="118">
        <v>1285.34</v>
      </c>
      <c r="I41" s="118">
        <v>1415.31</v>
      </c>
      <c r="J41" s="118">
        <v>1415.31</v>
      </c>
      <c r="K41" s="118">
        <v>1415.31</v>
      </c>
      <c r="L41" s="105">
        <v>1415.31</v>
      </c>
      <c r="M41" s="119">
        <v>1415.31</v>
      </c>
      <c r="N41" s="119">
        <v>1415.31</v>
      </c>
      <c r="O41" s="115">
        <f t="shared" si="0"/>
        <v>16322.379999999997</v>
      </c>
      <c r="P41" s="107"/>
      <c r="Q41" s="108"/>
      <c r="R41" s="108"/>
      <c r="S41" s="108"/>
      <c r="T41" s="108"/>
    </row>
    <row r="42" spans="1:20" ht="15.75">
      <c r="A42" s="116">
        <v>39</v>
      </c>
      <c r="B42" s="117" t="s">
        <v>49</v>
      </c>
      <c r="C42" s="118">
        <v>2431.68</v>
      </c>
      <c r="D42" s="118">
        <v>2431.68</v>
      </c>
      <c r="E42" s="118">
        <v>2431.68</v>
      </c>
      <c r="F42" s="118">
        <v>2431.68</v>
      </c>
      <c r="G42" s="118">
        <v>2431.68</v>
      </c>
      <c r="H42" s="118">
        <v>2431.69</v>
      </c>
      <c r="I42" s="118">
        <v>2677.59</v>
      </c>
      <c r="J42" s="118">
        <v>2677.59</v>
      </c>
      <c r="K42" s="118">
        <v>2677.59</v>
      </c>
      <c r="L42" s="105">
        <v>2677.59</v>
      </c>
      <c r="M42" s="119">
        <v>2677.59</v>
      </c>
      <c r="N42" s="119">
        <v>2677.59</v>
      </c>
      <c r="O42" s="115">
        <f t="shared" si="0"/>
        <v>30655.63</v>
      </c>
      <c r="P42" s="107"/>
      <c r="Q42" s="108"/>
      <c r="R42" s="108"/>
      <c r="S42" s="108"/>
      <c r="T42" s="108"/>
    </row>
    <row r="43" spans="1:20" ht="15.75">
      <c r="A43" s="116">
        <v>40</v>
      </c>
      <c r="B43" s="117" t="s">
        <v>50</v>
      </c>
      <c r="C43" s="118">
        <v>161.44</v>
      </c>
      <c r="D43" s="118">
        <v>161.44</v>
      </c>
      <c r="E43" s="118">
        <v>161.44</v>
      </c>
      <c r="F43" s="118">
        <v>161.44</v>
      </c>
      <c r="G43" s="118">
        <v>161.44</v>
      </c>
      <c r="H43" s="118">
        <v>161.44</v>
      </c>
      <c r="I43" s="118">
        <v>177.77</v>
      </c>
      <c r="J43" s="118">
        <v>177.77</v>
      </c>
      <c r="K43" s="118">
        <v>177.77</v>
      </c>
      <c r="L43" s="105">
        <v>177.77</v>
      </c>
      <c r="M43" s="119">
        <v>177.77</v>
      </c>
      <c r="N43" s="119">
        <v>177.77</v>
      </c>
      <c r="O43" s="115">
        <f t="shared" si="0"/>
        <v>2035.26</v>
      </c>
      <c r="P43" s="107"/>
      <c r="Q43" s="108"/>
      <c r="R43" s="108"/>
      <c r="S43" s="108"/>
      <c r="T43" s="108"/>
    </row>
    <row r="44" spans="1:20" ht="15.75">
      <c r="A44" s="120">
        <v>41</v>
      </c>
      <c r="B44" s="117" t="s">
        <v>51</v>
      </c>
      <c r="C44" s="118">
        <v>146.68</v>
      </c>
      <c r="D44" s="118">
        <v>146.68</v>
      </c>
      <c r="E44" s="118">
        <v>146.68</v>
      </c>
      <c r="F44" s="118">
        <v>146.68</v>
      </c>
      <c r="G44" s="118">
        <v>146.68</v>
      </c>
      <c r="H44" s="118">
        <v>146.68</v>
      </c>
      <c r="I44" s="118">
        <v>161.51</v>
      </c>
      <c r="J44" s="118">
        <v>161.51</v>
      </c>
      <c r="K44" s="118">
        <v>161.51</v>
      </c>
      <c r="L44" s="105">
        <v>161.51</v>
      </c>
      <c r="M44" s="119">
        <v>161.51</v>
      </c>
      <c r="N44" s="119">
        <v>161.51</v>
      </c>
      <c r="O44" s="115">
        <f t="shared" si="0"/>
        <v>1849.14</v>
      </c>
      <c r="P44" s="107"/>
      <c r="Q44" s="108"/>
      <c r="R44" s="108"/>
      <c r="S44" s="108"/>
      <c r="T44" s="108"/>
    </row>
    <row r="45" spans="1:20" ht="15.75">
      <c r="A45" s="116">
        <v>42</v>
      </c>
      <c r="B45" s="117" t="s">
        <v>52</v>
      </c>
      <c r="C45" s="118">
        <v>2099.11</v>
      </c>
      <c r="D45" s="118">
        <v>2099.11</v>
      </c>
      <c r="E45" s="118">
        <v>2099.11</v>
      </c>
      <c r="F45" s="118">
        <v>2099.11</v>
      </c>
      <c r="G45" s="118">
        <v>2099.1099999999997</v>
      </c>
      <c r="H45" s="118">
        <v>2099.1099999999997</v>
      </c>
      <c r="I45" s="118">
        <v>2311.3199999999997</v>
      </c>
      <c r="J45" s="118">
        <v>2311.3199999999997</v>
      </c>
      <c r="K45" s="118">
        <v>2311.3199999999997</v>
      </c>
      <c r="L45" s="105">
        <v>2311.3199999999997</v>
      </c>
      <c r="M45" s="119">
        <v>2311.3199999999997</v>
      </c>
      <c r="N45" s="119">
        <v>2311.3199999999997</v>
      </c>
      <c r="O45" s="115">
        <f t="shared" si="0"/>
        <v>26462.579999999998</v>
      </c>
      <c r="P45" s="107"/>
      <c r="Q45" s="108"/>
      <c r="R45" s="108"/>
      <c r="S45" s="108"/>
      <c r="T45" s="108"/>
    </row>
    <row r="46" spans="1:20" ht="15.75">
      <c r="A46" s="116">
        <v>43</v>
      </c>
      <c r="B46" s="117" t="s">
        <v>53</v>
      </c>
      <c r="C46" s="118">
        <v>841.42</v>
      </c>
      <c r="D46" s="118">
        <v>841.42</v>
      </c>
      <c r="E46" s="118">
        <v>841.42</v>
      </c>
      <c r="F46" s="118">
        <v>841.42</v>
      </c>
      <c r="G46" s="118">
        <v>841.42</v>
      </c>
      <c r="H46" s="118">
        <v>841.42</v>
      </c>
      <c r="I46" s="118">
        <v>926.5</v>
      </c>
      <c r="J46" s="118">
        <v>926.5</v>
      </c>
      <c r="K46" s="118">
        <v>926.5</v>
      </c>
      <c r="L46" s="105">
        <v>926.5</v>
      </c>
      <c r="M46" s="119">
        <v>926.5</v>
      </c>
      <c r="N46" s="119">
        <v>926.5</v>
      </c>
      <c r="O46" s="115">
        <f t="shared" si="0"/>
        <v>10607.52</v>
      </c>
      <c r="P46" s="107"/>
      <c r="Q46" s="108"/>
      <c r="R46" s="108"/>
      <c r="S46" s="108"/>
      <c r="T46" s="108"/>
    </row>
    <row r="47" spans="1:20" ht="15.75">
      <c r="A47" s="120">
        <v>44</v>
      </c>
      <c r="B47" s="117" t="s">
        <v>54</v>
      </c>
      <c r="C47" s="118">
        <v>1780.43</v>
      </c>
      <c r="D47" s="118">
        <v>1780.43</v>
      </c>
      <c r="E47" s="118">
        <v>1780.43</v>
      </c>
      <c r="F47" s="118">
        <v>1780.43</v>
      </c>
      <c r="G47" s="118">
        <v>1780.43</v>
      </c>
      <c r="H47" s="118">
        <v>1780.43</v>
      </c>
      <c r="I47" s="118">
        <v>1960.46</v>
      </c>
      <c r="J47" s="118">
        <v>1960.46</v>
      </c>
      <c r="K47" s="118">
        <v>1960.46</v>
      </c>
      <c r="L47" s="105">
        <v>1960.46</v>
      </c>
      <c r="M47" s="119">
        <v>1960.46</v>
      </c>
      <c r="N47" s="119">
        <v>1960.46</v>
      </c>
      <c r="O47" s="115">
        <f t="shared" si="0"/>
        <v>22445.339999999997</v>
      </c>
      <c r="P47" s="107"/>
      <c r="Q47" s="108"/>
      <c r="R47" s="108"/>
      <c r="S47" s="108"/>
      <c r="T47" s="108"/>
    </row>
    <row r="48" spans="1:20" ht="15.75">
      <c r="A48" s="116">
        <v>45</v>
      </c>
      <c r="B48" s="117" t="s">
        <v>55</v>
      </c>
      <c r="C48" s="118">
        <v>299.77</v>
      </c>
      <c r="D48" s="118">
        <v>299.77</v>
      </c>
      <c r="E48" s="118">
        <v>299.77</v>
      </c>
      <c r="F48" s="118">
        <v>299.77</v>
      </c>
      <c r="G48" s="118">
        <v>299.77</v>
      </c>
      <c r="H48" s="118">
        <v>299.77</v>
      </c>
      <c r="I48" s="118">
        <v>330.05999999999995</v>
      </c>
      <c r="J48" s="118">
        <v>330.05999999999995</v>
      </c>
      <c r="K48" s="118">
        <v>330.05999999999995</v>
      </c>
      <c r="L48" s="105">
        <v>330.05999999999995</v>
      </c>
      <c r="M48" s="119">
        <v>330.05999999999995</v>
      </c>
      <c r="N48" s="119">
        <v>330.05999999999995</v>
      </c>
      <c r="O48" s="115">
        <f t="shared" si="0"/>
        <v>3778.9799999999996</v>
      </c>
      <c r="P48" s="107"/>
      <c r="Q48" s="108"/>
      <c r="R48" s="108"/>
      <c r="S48" s="108"/>
      <c r="T48" s="108"/>
    </row>
    <row r="49" spans="1:20" ht="15.75">
      <c r="A49" s="116">
        <v>46</v>
      </c>
      <c r="B49" s="117" t="s">
        <v>56</v>
      </c>
      <c r="C49" s="118">
        <v>467.88</v>
      </c>
      <c r="D49" s="118">
        <v>467.88</v>
      </c>
      <c r="E49" s="118">
        <v>467.88</v>
      </c>
      <c r="F49" s="118">
        <v>467.88</v>
      </c>
      <c r="G49" s="118">
        <v>467.88</v>
      </c>
      <c r="H49" s="118">
        <v>467.88</v>
      </c>
      <c r="I49" s="118">
        <v>515.19</v>
      </c>
      <c r="J49" s="118">
        <v>515.19</v>
      </c>
      <c r="K49" s="118">
        <v>515.19</v>
      </c>
      <c r="L49" s="105">
        <v>515.19</v>
      </c>
      <c r="M49" s="119">
        <v>515.19</v>
      </c>
      <c r="N49" s="119">
        <v>515.19</v>
      </c>
      <c r="O49" s="115">
        <f t="shared" si="0"/>
        <v>5898.420000000002</v>
      </c>
      <c r="P49" s="107"/>
      <c r="Q49" s="108"/>
      <c r="R49" s="108"/>
      <c r="S49" s="108"/>
      <c r="T49" s="108"/>
    </row>
    <row r="50" spans="1:20" ht="15.75">
      <c r="A50" s="120">
        <v>47</v>
      </c>
      <c r="B50" s="117" t="s">
        <v>57</v>
      </c>
      <c r="C50" s="118">
        <v>156.46</v>
      </c>
      <c r="D50" s="118">
        <v>156.46</v>
      </c>
      <c r="E50" s="118">
        <v>156.46</v>
      </c>
      <c r="F50" s="118">
        <v>156.46</v>
      </c>
      <c r="G50" s="118">
        <v>156.46</v>
      </c>
      <c r="H50" s="118">
        <v>156.46</v>
      </c>
      <c r="I50" s="118">
        <v>172.29</v>
      </c>
      <c r="J50" s="118">
        <v>172.29</v>
      </c>
      <c r="K50" s="118">
        <v>172.29</v>
      </c>
      <c r="L50" s="105">
        <v>172.29</v>
      </c>
      <c r="M50" s="119">
        <v>172.29</v>
      </c>
      <c r="N50" s="119">
        <v>172.29</v>
      </c>
      <c r="O50" s="115">
        <f t="shared" si="0"/>
        <v>1972.5</v>
      </c>
      <c r="P50" s="107"/>
      <c r="Q50" s="108"/>
      <c r="R50" s="108"/>
      <c r="S50" s="108"/>
      <c r="T50" s="108"/>
    </row>
    <row r="51" spans="1:20" ht="15.75">
      <c r="A51" s="116">
        <v>48</v>
      </c>
      <c r="B51" s="117" t="s">
        <v>59</v>
      </c>
      <c r="C51" s="118">
        <v>624.24</v>
      </c>
      <c r="D51" s="118">
        <v>624.24</v>
      </c>
      <c r="E51" s="118">
        <v>624.24</v>
      </c>
      <c r="F51" s="118">
        <v>624.23</v>
      </c>
      <c r="G51" s="118">
        <v>624.23</v>
      </c>
      <c r="H51" s="118">
        <v>624.23</v>
      </c>
      <c r="I51" s="118">
        <v>687.11</v>
      </c>
      <c r="J51" s="118">
        <v>687.11</v>
      </c>
      <c r="K51" s="118">
        <v>687.11</v>
      </c>
      <c r="L51" s="105">
        <v>687.11</v>
      </c>
      <c r="M51" s="119">
        <v>687.11</v>
      </c>
      <c r="N51" s="119">
        <v>687.11</v>
      </c>
      <c r="O51" s="115">
        <f t="shared" si="0"/>
        <v>7868.069999999998</v>
      </c>
      <c r="P51" s="107"/>
      <c r="Q51" s="108"/>
      <c r="R51" s="108"/>
      <c r="S51" s="108"/>
      <c r="T51" s="108"/>
    </row>
    <row r="52" spans="1:20" ht="15.75">
      <c r="A52" s="116">
        <v>49</v>
      </c>
      <c r="B52" s="117" t="s">
        <v>58</v>
      </c>
      <c r="C52" s="118">
        <v>478.3</v>
      </c>
      <c r="D52" s="118">
        <v>478.3</v>
      </c>
      <c r="E52" s="118">
        <v>478.3</v>
      </c>
      <c r="F52" s="118">
        <v>478.3</v>
      </c>
      <c r="G52" s="118">
        <v>478.3</v>
      </c>
      <c r="H52" s="118">
        <v>478.3</v>
      </c>
      <c r="I52" s="118">
        <v>526.68</v>
      </c>
      <c r="J52" s="118">
        <v>526.68</v>
      </c>
      <c r="K52" s="118">
        <v>526.68</v>
      </c>
      <c r="L52" s="105">
        <v>526.68</v>
      </c>
      <c r="M52" s="119">
        <v>526.68</v>
      </c>
      <c r="N52" s="119">
        <v>526.68</v>
      </c>
      <c r="O52" s="115">
        <f t="shared" si="0"/>
        <v>6029.880000000001</v>
      </c>
      <c r="P52" s="107"/>
      <c r="Q52" s="108"/>
      <c r="R52" s="108"/>
      <c r="S52" s="108"/>
      <c r="T52" s="108"/>
    </row>
    <row r="53" spans="1:20" ht="15.75">
      <c r="A53" s="120">
        <v>50</v>
      </c>
      <c r="B53" s="117" t="s">
        <v>60</v>
      </c>
      <c r="C53" s="118">
        <v>474.37</v>
      </c>
      <c r="D53" s="118">
        <v>474.37</v>
      </c>
      <c r="E53" s="118">
        <v>474.37</v>
      </c>
      <c r="F53" s="118">
        <v>474.37</v>
      </c>
      <c r="G53" s="118">
        <v>474.37</v>
      </c>
      <c r="H53" s="118">
        <v>474.37</v>
      </c>
      <c r="I53" s="118">
        <v>522.35</v>
      </c>
      <c r="J53" s="118">
        <v>522.35</v>
      </c>
      <c r="K53" s="118">
        <v>522.35</v>
      </c>
      <c r="L53" s="105">
        <v>522.35</v>
      </c>
      <c r="M53" s="119">
        <v>522.35</v>
      </c>
      <c r="N53" s="119">
        <v>522.35</v>
      </c>
      <c r="O53" s="115">
        <f t="shared" si="0"/>
        <v>5980.320000000001</v>
      </c>
      <c r="P53" s="107"/>
      <c r="Q53" s="108"/>
      <c r="R53" s="108"/>
      <c r="S53" s="108"/>
      <c r="T53" s="108"/>
    </row>
    <row r="54" spans="1:20" ht="15.75">
      <c r="A54" s="116">
        <v>51</v>
      </c>
      <c r="B54" s="117" t="s">
        <v>61</v>
      </c>
      <c r="C54" s="118">
        <v>145.07</v>
      </c>
      <c r="D54" s="118">
        <v>145.07</v>
      </c>
      <c r="E54" s="118">
        <v>145.07</v>
      </c>
      <c r="F54" s="118">
        <v>145.07</v>
      </c>
      <c r="G54" s="118">
        <v>145.07</v>
      </c>
      <c r="H54" s="118">
        <v>145.07</v>
      </c>
      <c r="I54" s="118">
        <v>159.74</v>
      </c>
      <c r="J54" s="118">
        <v>159.74</v>
      </c>
      <c r="K54" s="118">
        <v>159.74</v>
      </c>
      <c r="L54" s="105">
        <v>159.74</v>
      </c>
      <c r="M54" s="119">
        <v>159.74</v>
      </c>
      <c r="N54" s="119">
        <v>159.74</v>
      </c>
      <c r="O54" s="115">
        <f t="shared" si="0"/>
        <v>1828.86</v>
      </c>
      <c r="P54" s="107"/>
      <c r="Q54" s="108"/>
      <c r="R54" s="108"/>
      <c r="S54" s="108"/>
      <c r="T54" s="108"/>
    </row>
    <row r="55" spans="1:20" ht="15.75">
      <c r="A55" s="116">
        <v>52</v>
      </c>
      <c r="B55" s="117" t="s">
        <v>62</v>
      </c>
      <c r="C55" s="118">
        <v>470.16999999999996</v>
      </c>
      <c r="D55" s="118">
        <v>470.16999999999996</v>
      </c>
      <c r="E55" s="118">
        <v>470.16999999999996</v>
      </c>
      <c r="F55" s="118">
        <v>470.16999999999996</v>
      </c>
      <c r="G55" s="118">
        <v>470.16999999999996</v>
      </c>
      <c r="H55" s="118">
        <v>470.16999999999996</v>
      </c>
      <c r="I55" s="118">
        <v>517.71</v>
      </c>
      <c r="J55" s="118">
        <v>517.71</v>
      </c>
      <c r="K55" s="118">
        <v>517.71</v>
      </c>
      <c r="L55" s="105">
        <v>517.71</v>
      </c>
      <c r="M55" s="119">
        <v>517.71</v>
      </c>
      <c r="N55" s="119">
        <v>517.71</v>
      </c>
      <c r="O55" s="115">
        <f t="shared" si="0"/>
        <v>5927.28</v>
      </c>
      <c r="P55" s="107"/>
      <c r="Q55" s="108"/>
      <c r="R55" s="108"/>
      <c r="S55" s="108"/>
      <c r="T55" s="108"/>
    </row>
    <row r="56" spans="1:20" ht="15.75">
      <c r="A56" s="120">
        <v>53</v>
      </c>
      <c r="B56" s="117" t="s">
        <v>63</v>
      </c>
      <c r="C56" s="118">
        <v>1196.99</v>
      </c>
      <c r="D56" s="118">
        <v>1196.99</v>
      </c>
      <c r="E56" s="125">
        <v>1196.99</v>
      </c>
      <c r="F56" s="125">
        <v>1196.99</v>
      </c>
      <c r="G56" s="118">
        <v>1196.99</v>
      </c>
      <c r="H56" s="118">
        <v>1196.99</v>
      </c>
      <c r="I56" s="118">
        <v>1318.01</v>
      </c>
      <c r="J56" s="118">
        <v>1318.01</v>
      </c>
      <c r="K56" s="118">
        <v>1318.01</v>
      </c>
      <c r="L56" s="105">
        <v>1318.01</v>
      </c>
      <c r="M56" s="119">
        <v>1318.01</v>
      </c>
      <c r="N56" s="119">
        <v>1318.01</v>
      </c>
      <c r="O56" s="115">
        <f t="shared" si="0"/>
        <v>15090</v>
      </c>
      <c r="P56" s="107"/>
      <c r="Q56" s="108"/>
      <c r="R56" s="108"/>
      <c r="S56" s="108"/>
      <c r="T56" s="108"/>
    </row>
    <row r="57" spans="1:20" ht="15.75">
      <c r="A57" s="116">
        <v>54</v>
      </c>
      <c r="B57" s="117" t="s">
        <v>64</v>
      </c>
      <c r="C57" s="118">
        <v>1182.48</v>
      </c>
      <c r="D57" s="118">
        <v>1182.48</v>
      </c>
      <c r="E57" s="118">
        <v>1182.48</v>
      </c>
      <c r="F57" s="118">
        <v>1182.48</v>
      </c>
      <c r="G57" s="118">
        <v>1182.48</v>
      </c>
      <c r="H57" s="118">
        <v>1182.48</v>
      </c>
      <c r="I57" s="118">
        <v>1302.05</v>
      </c>
      <c r="J57" s="118">
        <v>1302.05</v>
      </c>
      <c r="K57" s="118">
        <v>1302.05</v>
      </c>
      <c r="L57" s="105">
        <v>1302.05</v>
      </c>
      <c r="M57" s="119">
        <v>1302.05</v>
      </c>
      <c r="N57" s="119">
        <v>1302.05</v>
      </c>
      <c r="O57" s="115">
        <f t="shared" si="0"/>
        <v>14907.179999999995</v>
      </c>
      <c r="P57" s="107"/>
      <c r="Q57" s="108"/>
      <c r="R57" s="108"/>
      <c r="S57" s="108"/>
      <c r="T57" s="108"/>
    </row>
    <row r="58" spans="1:20" ht="15.75">
      <c r="A58" s="116">
        <v>55</v>
      </c>
      <c r="B58" s="117" t="s">
        <v>65</v>
      </c>
      <c r="C58" s="118">
        <v>2462.58</v>
      </c>
      <c r="D58" s="118">
        <v>2462.58</v>
      </c>
      <c r="E58" s="118">
        <v>2462.58</v>
      </c>
      <c r="F58" s="118">
        <v>2462.58</v>
      </c>
      <c r="G58" s="118">
        <v>2462.58</v>
      </c>
      <c r="H58" s="118">
        <v>2462.58</v>
      </c>
      <c r="I58" s="118">
        <v>2711.59</v>
      </c>
      <c r="J58" s="118">
        <v>2711.59</v>
      </c>
      <c r="K58" s="118">
        <v>2711.59</v>
      </c>
      <c r="L58" s="105">
        <v>2711.59</v>
      </c>
      <c r="M58" s="119">
        <v>2711.59</v>
      </c>
      <c r="N58" s="119">
        <v>2711.59</v>
      </c>
      <c r="O58" s="115">
        <f t="shared" si="0"/>
        <v>31045.02</v>
      </c>
      <c r="P58" s="107"/>
      <c r="Q58" s="108"/>
      <c r="R58" s="108"/>
      <c r="S58" s="108"/>
      <c r="T58" s="108"/>
    </row>
    <row r="59" spans="1:20" ht="15.75">
      <c r="A59" s="120">
        <v>56</v>
      </c>
      <c r="B59" s="117" t="s">
        <v>66</v>
      </c>
      <c r="C59" s="118">
        <v>2243.45</v>
      </c>
      <c r="D59" s="118">
        <v>2243.45</v>
      </c>
      <c r="E59" s="118">
        <v>2243.45</v>
      </c>
      <c r="F59" s="118">
        <v>2243.45</v>
      </c>
      <c r="G59" s="118">
        <v>2243.45</v>
      </c>
      <c r="H59" s="118">
        <v>2243.45</v>
      </c>
      <c r="I59" s="118">
        <v>2470.28</v>
      </c>
      <c r="J59" s="118">
        <v>2470.28</v>
      </c>
      <c r="K59" s="118">
        <v>2470.28</v>
      </c>
      <c r="L59" s="105">
        <v>2470.28</v>
      </c>
      <c r="M59" s="119">
        <v>2470.28</v>
      </c>
      <c r="N59" s="119">
        <v>2470.28</v>
      </c>
      <c r="O59" s="115">
        <f t="shared" si="0"/>
        <v>28282.379999999997</v>
      </c>
      <c r="P59" s="107"/>
      <c r="Q59" s="108"/>
      <c r="R59" s="108"/>
      <c r="S59" s="108"/>
      <c r="T59" s="108"/>
    </row>
    <row r="60" spans="1:20" ht="15.75">
      <c r="A60" s="116">
        <v>57</v>
      </c>
      <c r="B60" s="117" t="s">
        <v>67</v>
      </c>
      <c r="C60" s="118">
        <v>1308.05</v>
      </c>
      <c r="D60" s="118">
        <v>1308.05</v>
      </c>
      <c r="E60" s="118">
        <v>1308.05</v>
      </c>
      <c r="F60" s="118">
        <v>1308.05</v>
      </c>
      <c r="G60" s="118">
        <v>1308.05</v>
      </c>
      <c r="H60" s="118">
        <v>1308.05</v>
      </c>
      <c r="I60" s="118">
        <v>1440.3</v>
      </c>
      <c r="J60" s="118">
        <v>1440.3</v>
      </c>
      <c r="K60" s="118">
        <v>1440.3</v>
      </c>
      <c r="L60" s="105">
        <v>1440.3</v>
      </c>
      <c r="M60" s="119">
        <v>1440.3</v>
      </c>
      <c r="N60" s="119">
        <v>1440.3</v>
      </c>
      <c r="O60" s="115">
        <f t="shared" si="0"/>
        <v>16490.1</v>
      </c>
      <c r="P60" s="107"/>
      <c r="Q60" s="108"/>
      <c r="R60" s="108"/>
      <c r="S60" s="108"/>
      <c r="T60" s="108"/>
    </row>
    <row r="61" spans="1:20" ht="15.75">
      <c r="A61" s="116">
        <v>58</v>
      </c>
      <c r="B61" s="117" t="s">
        <v>68</v>
      </c>
      <c r="C61" s="118">
        <v>3924.79</v>
      </c>
      <c r="D61" s="118">
        <v>3924.79</v>
      </c>
      <c r="E61" s="118">
        <v>3924.79</v>
      </c>
      <c r="F61" s="118">
        <v>3924.79</v>
      </c>
      <c r="G61" s="118">
        <v>3924.79</v>
      </c>
      <c r="H61" s="118">
        <v>3924.79</v>
      </c>
      <c r="I61" s="118">
        <v>4321.67</v>
      </c>
      <c r="J61" s="118">
        <v>4000.99</v>
      </c>
      <c r="K61" s="118">
        <v>4292.47</v>
      </c>
      <c r="L61" s="105">
        <v>4292.47</v>
      </c>
      <c r="M61" s="119">
        <v>4292.47</v>
      </c>
      <c r="N61" s="119">
        <v>4292.47</v>
      </c>
      <c r="O61" s="115">
        <f t="shared" si="0"/>
        <v>49041.280000000006</v>
      </c>
      <c r="P61" s="107"/>
      <c r="Q61" s="108"/>
      <c r="R61" s="108"/>
      <c r="S61" s="108"/>
      <c r="T61" s="108"/>
    </row>
    <row r="62" spans="1:20" ht="15.75">
      <c r="A62" s="120">
        <v>59</v>
      </c>
      <c r="B62" s="117" t="s">
        <v>69</v>
      </c>
      <c r="C62" s="118"/>
      <c r="D62" s="118"/>
      <c r="E62" s="118"/>
      <c r="F62" s="118"/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05">
        <v>0</v>
      </c>
      <c r="M62" s="119">
        <v>0</v>
      </c>
      <c r="N62" s="119">
        <v>0</v>
      </c>
      <c r="O62" s="115">
        <f t="shared" si="0"/>
        <v>0</v>
      </c>
      <c r="P62" s="107"/>
      <c r="Q62" s="108"/>
      <c r="R62" s="108"/>
      <c r="S62" s="108"/>
      <c r="T62" s="108"/>
    </row>
    <row r="63" spans="1:20" ht="15.75">
      <c r="A63" s="116">
        <v>60</v>
      </c>
      <c r="B63" s="117" t="s">
        <v>70</v>
      </c>
      <c r="C63" s="118">
        <v>578.94</v>
      </c>
      <c r="D63" s="118">
        <v>578.94</v>
      </c>
      <c r="E63" s="118">
        <v>578.94</v>
      </c>
      <c r="F63" s="118">
        <v>578.94</v>
      </c>
      <c r="G63" s="118">
        <v>578.94</v>
      </c>
      <c r="H63" s="118">
        <v>578.94</v>
      </c>
      <c r="I63" s="118">
        <v>637.5</v>
      </c>
      <c r="J63" s="118">
        <v>637.5</v>
      </c>
      <c r="K63" s="118">
        <v>637.5</v>
      </c>
      <c r="L63" s="105">
        <v>637.5</v>
      </c>
      <c r="M63" s="119">
        <v>637.5</v>
      </c>
      <c r="N63" s="119">
        <v>-109.32</v>
      </c>
      <c r="O63" s="115">
        <f t="shared" si="0"/>
        <v>6551.820000000001</v>
      </c>
      <c r="P63" s="107"/>
      <c r="Q63" s="108"/>
      <c r="R63" s="108"/>
      <c r="S63" s="108"/>
      <c r="T63" s="108"/>
    </row>
    <row r="64" spans="1:20" ht="15.75">
      <c r="A64" s="116">
        <v>61</v>
      </c>
      <c r="B64" s="117" t="s">
        <v>71</v>
      </c>
      <c r="C64" s="118">
        <v>3885.52</v>
      </c>
      <c r="D64" s="118">
        <v>3885.52</v>
      </c>
      <c r="E64" s="118">
        <v>3885.52</v>
      </c>
      <c r="F64" s="118">
        <v>3885.52</v>
      </c>
      <c r="G64" s="118">
        <v>3885.52</v>
      </c>
      <c r="H64" s="118">
        <v>3885.52</v>
      </c>
      <c r="I64" s="118">
        <v>4278.34</v>
      </c>
      <c r="J64" s="118">
        <v>4278.34</v>
      </c>
      <c r="K64" s="118">
        <v>4278.34</v>
      </c>
      <c r="L64" s="105">
        <v>4278.34</v>
      </c>
      <c r="M64" s="119">
        <v>4278.34</v>
      </c>
      <c r="N64" s="119">
        <v>4278.34</v>
      </c>
      <c r="O64" s="115">
        <f t="shared" si="0"/>
        <v>48983.15999999999</v>
      </c>
      <c r="P64" s="107"/>
      <c r="Q64" s="108"/>
      <c r="R64" s="108"/>
      <c r="S64" s="108"/>
      <c r="T64" s="108"/>
    </row>
    <row r="65" spans="1:20" ht="15.75">
      <c r="A65" s="120">
        <v>62</v>
      </c>
      <c r="B65" s="117" t="s">
        <v>72</v>
      </c>
      <c r="C65" s="118">
        <v>1837.2199999999998</v>
      </c>
      <c r="D65" s="118">
        <v>1837.2199999999998</v>
      </c>
      <c r="E65" s="118">
        <v>1837.2199999999998</v>
      </c>
      <c r="F65" s="118">
        <v>1837.2199999999998</v>
      </c>
      <c r="G65" s="118">
        <v>1837.2199999999998</v>
      </c>
      <c r="H65" s="118">
        <v>1837.2199999999998</v>
      </c>
      <c r="I65" s="118">
        <v>2023.05</v>
      </c>
      <c r="J65" s="118">
        <v>2023.05</v>
      </c>
      <c r="K65" s="118">
        <v>2023.05</v>
      </c>
      <c r="L65" s="105">
        <v>2023.05</v>
      </c>
      <c r="M65" s="119">
        <v>2023.05</v>
      </c>
      <c r="N65" s="119">
        <v>2023.05</v>
      </c>
      <c r="O65" s="115">
        <f t="shared" si="0"/>
        <v>23161.619999999995</v>
      </c>
      <c r="P65" s="107"/>
      <c r="Q65" s="108"/>
      <c r="R65" s="108"/>
      <c r="S65" s="108"/>
      <c r="T65" s="108"/>
    </row>
    <row r="66" spans="1:20" ht="15.75">
      <c r="A66" s="116">
        <v>63</v>
      </c>
      <c r="B66" s="117" t="s">
        <v>73</v>
      </c>
      <c r="C66" s="118">
        <v>1836.4099999999999</v>
      </c>
      <c r="D66" s="118">
        <v>1836.4099999999999</v>
      </c>
      <c r="E66" s="118">
        <v>1836.4099999999999</v>
      </c>
      <c r="F66" s="118">
        <v>1836.4099999999999</v>
      </c>
      <c r="G66" s="118">
        <v>1836.4099999999999</v>
      </c>
      <c r="H66" s="118">
        <v>1836.4099999999999</v>
      </c>
      <c r="I66" s="118">
        <v>2022.1299999999999</v>
      </c>
      <c r="J66" s="118">
        <v>2022.1299999999999</v>
      </c>
      <c r="K66" s="118">
        <v>2022.1299999999999</v>
      </c>
      <c r="L66" s="105">
        <v>2022.1299999999999</v>
      </c>
      <c r="M66" s="119">
        <v>2022.1299999999999</v>
      </c>
      <c r="N66" s="119">
        <v>2022.1299999999999</v>
      </c>
      <c r="O66" s="115">
        <f t="shared" si="0"/>
        <v>23151.24</v>
      </c>
      <c r="P66" s="107"/>
      <c r="Q66" s="108"/>
      <c r="R66" s="108"/>
      <c r="S66" s="108"/>
      <c r="T66" s="108"/>
    </row>
    <row r="67" spans="1:20" ht="15.75">
      <c r="A67" s="116">
        <v>64</v>
      </c>
      <c r="B67" s="117" t="s">
        <v>74</v>
      </c>
      <c r="C67" s="118">
        <v>3999.61</v>
      </c>
      <c r="D67" s="118">
        <v>3999.61</v>
      </c>
      <c r="E67" s="118">
        <v>3999.61</v>
      </c>
      <c r="F67" s="118">
        <v>3999.61</v>
      </c>
      <c r="G67" s="118">
        <v>3999.61</v>
      </c>
      <c r="H67" s="118">
        <v>3999.61</v>
      </c>
      <c r="I67" s="118">
        <v>4403.95</v>
      </c>
      <c r="J67" s="118">
        <v>4403.95</v>
      </c>
      <c r="K67" s="118">
        <v>4403.95</v>
      </c>
      <c r="L67" s="105">
        <v>4403.95</v>
      </c>
      <c r="M67" s="119">
        <v>4403.95</v>
      </c>
      <c r="N67" s="119">
        <v>4403.95</v>
      </c>
      <c r="O67" s="115">
        <f t="shared" si="0"/>
        <v>50421.359999999986</v>
      </c>
      <c r="P67" s="107"/>
      <c r="Q67" s="108"/>
      <c r="R67" s="108"/>
      <c r="S67" s="108"/>
      <c r="T67" s="108"/>
    </row>
    <row r="68" spans="1:20" ht="15.75">
      <c r="A68" s="120">
        <v>65</v>
      </c>
      <c r="B68" s="117" t="s">
        <v>75</v>
      </c>
      <c r="C68" s="118">
        <v>3989.7</v>
      </c>
      <c r="D68" s="118">
        <v>3989.7</v>
      </c>
      <c r="E68" s="118">
        <v>3989.7</v>
      </c>
      <c r="F68" s="118">
        <v>3989.7</v>
      </c>
      <c r="G68" s="118">
        <v>3989.7</v>
      </c>
      <c r="H68" s="118">
        <v>3989.7</v>
      </c>
      <c r="I68" s="118">
        <v>4393.05</v>
      </c>
      <c r="J68" s="118">
        <v>4393.05</v>
      </c>
      <c r="K68" s="118">
        <v>4393.05</v>
      </c>
      <c r="L68" s="105">
        <v>4393.05</v>
      </c>
      <c r="M68" s="119">
        <v>4393.05</v>
      </c>
      <c r="N68" s="119">
        <v>4393.05</v>
      </c>
      <c r="O68" s="115">
        <f t="shared" si="0"/>
        <v>50296.50000000001</v>
      </c>
      <c r="P68" s="107"/>
      <c r="Q68" s="108"/>
      <c r="R68" s="108"/>
      <c r="S68" s="108"/>
      <c r="T68" s="108"/>
    </row>
    <row r="69" spans="1:20" ht="15.75">
      <c r="A69" s="116">
        <v>66</v>
      </c>
      <c r="B69" s="117" t="s">
        <v>76</v>
      </c>
      <c r="C69" s="118">
        <v>539.27</v>
      </c>
      <c r="D69" s="118">
        <v>539.27</v>
      </c>
      <c r="E69" s="118">
        <v>539.27</v>
      </c>
      <c r="F69" s="118">
        <v>539.27</v>
      </c>
      <c r="G69" s="118">
        <v>539.27</v>
      </c>
      <c r="H69" s="118">
        <v>539.27</v>
      </c>
      <c r="I69" s="118">
        <v>593.81</v>
      </c>
      <c r="J69" s="118">
        <v>593.81</v>
      </c>
      <c r="K69" s="118">
        <v>593.81</v>
      </c>
      <c r="L69" s="105">
        <v>593.81</v>
      </c>
      <c r="M69" s="119">
        <v>593.81</v>
      </c>
      <c r="N69" s="119">
        <v>593.81</v>
      </c>
      <c r="O69" s="115">
        <f t="shared" si="0"/>
        <v>6798.479999999998</v>
      </c>
      <c r="P69" s="107"/>
      <c r="Q69" s="108"/>
      <c r="R69" s="108"/>
      <c r="S69" s="108"/>
      <c r="T69" s="108"/>
    </row>
    <row r="70" spans="1:20" ht="15.75">
      <c r="A70" s="116">
        <v>67</v>
      </c>
      <c r="B70" s="117" t="s">
        <v>77</v>
      </c>
      <c r="C70" s="118">
        <v>4026.09</v>
      </c>
      <c r="D70" s="118">
        <v>4026.09</v>
      </c>
      <c r="E70" s="118">
        <v>4026.09</v>
      </c>
      <c r="F70" s="118">
        <v>4026.09</v>
      </c>
      <c r="G70" s="118">
        <v>4026.09</v>
      </c>
      <c r="H70" s="118">
        <v>4026.09</v>
      </c>
      <c r="I70" s="118">
        <v>4433.13</v>
      </c>
      <c r="J70" s="118">
        <v>4433.13</v>
      </c>
      <c r="K70" s="118">
        <v>4433.13</v>
      </c>
      <c r="L70" s="105">
        <v>4433.13</v>
      </c>
      <c r="M70" s="119">
        <v>4433.13</v>
      </c>
      <c r="N70" s="119">
        <v>4433.13</v>
      </c>
      <c r="O70" s="115">
        <f t="shared" si="0"/>
        <v>50755.31999999999</v>
      </c>
      <c r="P70" s="107"/>
      <c r="Q70" s="108"/>
      <c r="R70" s="108"/>
      <c r="S70" s="108"/>
      <c r="T70" s="108"/>
    </row>
    <row r="71" spans="1:20" ht="15.75">
      <c r="A71" s="120">
        <v>68</v>
      </c>
      <c r="B71" s="117" t="s">
        <v>78</v>
      </c>
      <c r="C71" s="118">
        <v>171.75</v>
      </c>
      <c r="D71" s="118">
        <v>171.75</v>
      </c>
      <c r="E71" s="118">
        <v>171.75</v>
      </c>
      <c r="F71" s="118">
        <v>171.75</v>
      </c>
      <c r="G71" s="118">
        <v>171.75</v>
      </c>
      <c r="H71" s="118">
        <v>171.75</v>
      </c>
      <c r="I71" s="118">
        <v>189.11</v>
      </c>
      <c r="J71" s="118">
        <v>189.11</v>
      </c>
      <c r="K71" s="118">
        <v>189.11</v>
      </c>
      <c r="L71" s="105">
        <v>189.11</v>
      </c>
      <c r="M71" s="119">
        <v>189.11</v>
      </c>
      <c r="N71" s="119">
        <v>189.11</v>
      </c>
      <c r="O71" s="115">
        <f t="shared" si="0"/>
        <v>2165.1600000000008</v>
      </c>
      <c r="P71" s="107"/>
      <c r="Q71" s="108"/>
      <c r="R71" s="108"/>
      <c r="S71" s="108"/>
      <c r="T71" s="108"/>
    </row>
    <row r="72" spans="1:20" ht="15.75">
      <c r="A72" s="116">
        <v>69</v>
      </c>
      <c r="B72" s="117" t="s">
        <v>79</v>
      </c>
      <c r="C72" s="118">
        <v>101.91</v>
      </c>
      <c r="D72" s="118">
        <v>101.91</v>
      </c>
      <c r="E72" s="118">
        <v>101.91</v>
      </c>
      <c r="F72" s="118">
        <v>101.91</v>
      </c>
      <c r="G72" s="118">
        <v>101.91</v>
      </c>
      <c r="H72" s="118">
        <v>101.91</v>
      </c>
      <c r="I72" s="118">
        <v>112.21000000000001</v>
      </c>
      <c r="J72" s="118">
        <v>112.21000000000001</v>
      </c>
      <c r="K72" s="118">
        <v>112.21000000000001</v>
      </c>
      <c r="L72" s="105">
        <v>112.21000000000001</v>
      </c>
      <c r="M72" s="119">
        <v>0</v>
      </c>
      <c r="N72" s="119">
        <v>0</v>
      </c>
      <c r="O72" s="115">
        <f t="shared" si="0"/>
        <v>1060.3</v>
      </c>
      <c r="P72" s="107"/>
      <c r="Q72" s="108"/>
      <c r="R72" s="108"/>
      <c r="S72" s="108"/>
      <c r="T72" s="108"/>
    </row>
    <row r="73" spans="1:20" ht="15.75">
      <c r="A73" s="116">
        <v>70</v>
      </c>
      <c r="B73" s="117" t="s">
        <v>80</v>
      </c>
      <c r="C73" s="118">
        <v>439.49</v>
      </c>
      <c r="D73" s="118">
        <v>439.49</v>
      </c>
      <c r="E73" s="118">
        <v>439.49</v>
      </c>
      <c r="F73" s="118">
        <v>439.49</v>
      </c>
      <c r="G73" s="118">
        <v>439.49</v>
      </c>
      <c r="H73" s="118">
        <v>439.49</v>
      </c>
      <c r="I73" s="118">
        <v>483.92</v>
      </c>
      <c r="J73" s="118">
        <v>483.92</v>
      </c>
      <c r="K73" s="118">
        <v>483.92</v>
      </c>
      <c r="L73" s="105">
        <v>483.92</v>
      </c>
      <c r="M73" s="119">
        <v>483.92</v>
      </c>
      <c r="N73" s="119">
        <v>483.92</v>
      </c>
      <c r="O73" s="115">
        <f t="shared" si="0"/>
        <v>5540.46</v>
      </c>
      <c r="P73" s="107"/>
      <c r="Q73" s="108"/>
      <c r="R73" s="108"/>
      <c r="S73" s="108"/>
      <c r="T73" s="108"/>
    </row>
    <row r="74" spans="1:20" ht="15.75">
      <c r="A74" s="120">
        <v>71</v>
      </c>
      <c r="B74" s="117" t="s">
        <v>81</v>
      </c>
      <c r="C74" s="118">
        <v>399</v>
      </c>
      <c r="D74" s="118">
        <v>399</v>
      </c>
      <c r="E74" s="118">
        <v>399</v>
      </c>
      <c r="F74" s="118">
        <v>399</v>
      </c>
      <c r="G74" s="118">
        <v>399</v>
      </c>
      <c r="H74" s="118">
        <v>399</v>
      </c>
      <c r="I74" s="118">
        <v>439.33000000000004</v>
      </c>
      <c r="J74" s="118">
        <v>439.33000000000004</v>
      </c>
      <c r="K74" s="118">
        <v>439.33000000000004</v>
      </c>
      <c r="L74" s="105">
        <v>439.33000000000004</v>
      </c>
      <c r="M74" s="119">
        <v>439.33000000000004</v>
      </c>
      <c r="N74" s="119">
        <v>439.33000000000004</v>
      </c>
      <c r="O74" s="115">
        <f aca="true" t="shared" si="1" ref="O74:O137">SUM(C74:N74)</f>
        <v>5029.98</v>
      </c>
      <c r="P74" s="107"/>
      <c r="Q74" s="108"/>
      <c r="R74" s="108"/>
      <c r="S74" s="108"/>
      <c r="T74" s="108"/>
    </row>
    <row r="75" spans="1:20" ht="15.75">
      <c r="A75" s="116">
        <v>72</v>
      </c>
      <c r="B75" s="117" t="s">
        <v>82</v>
      </c>
      <c r="C75" s="118">
        <v>151.82999999999998</v>
      </c>
      <c r="D75" s="118">
        <v>151.82999999999998</v>
      </c>
      <c r="E75" s="118">
        <v>151.82999999999998</v>
      </c>
      <c r="F75" s="118">
        <v>151.82999999999998</v>
      </c>
      <c r="G75" s="118">
        <v>151.82999999999998</v>
      </c>
      <c r="H75" s="118">
        <v>151.82999999999998</v>
      </c>
      <c r="I75" s="118">
        <v>167.2</v>
      </c>
      <c r="J75" s="118">
        <v>167.2</v>
      </c>
      <c r="K75" s="118">
        <v>167.2</v>
      </c>
      <c r="L75" s="105">
        <v>167.2</v>
      </c>
      <c r="M75" s="119">
        <v>167.2</v>
      </c>
      <c r="N75" s="119">
        <v>0</v>
      </c>
      <c r="O75" s="115">
        <f t="shared" si="1"/>
        <v>1746.98</v>
      </c>
      <c r="P75" s="107"/>
      <c r="Q75" s="108"/>
      <c r="R75" s="108"/>
      <c r="S75" s="108"/>
      <c r="T75" s="108"/>
    </row>
    <row r="76" spans="1:20" ht="15.75">
      <c r="A76" s="116">
        <v>73</v>
      </c>
      <c r="B76" s="117" t="s">
        <v>83</v>
      </c>
      <c r="C76" s="118">
        <v>112.58000000000001</v>
      </c>
      <c r="D76" s="118">
        <v>112.58000000000001</v>
      </c>
      <c r="E76" s="118">
        <v>112.58000000000001</v>
      </c>
      <c r="F76" s="118">
        <v>112.58000000000001</v>
      </c>
      <c r="G76" s="118">
        <v>112.58000000000001</v>
      </c>
      <c r="H76" s="118">
        <v>112.58000000000001</v>
      </c>
      <c r="I76" s="118">
        <v>123.97999999999999</v>
      </c>
      <c r="J76" s="118">
        <v>123.97999999999999</v>
      </c>
      <c r="K76" s="118">
        <v>123.97999999999999</v>
      </c>
      <c r="L76" s="105">
        <v>123.97999999999999</v>
      </c>
      <c r="M76" s="119">
        <v>123.97999999999999</v>
      </c>
      <c r="N76" s="119">
        <v>123.97999999999999</v>
      </c>
      <c r="O76" s="115">
        <f t="shared" si="1"/>
        <v>1419.3600000000001</v>
      </c>
      <c r="P76" s="107"/>
      <c r="Q76" s="108"/>
      <c r="R76" s="108"/>
      <c r="S76" s="108"/>
      <c r="T76" s="108"/>
    </row>
    <row r="77" spans="1:20" ht="15.75">
      <c r="A77" s="120">
        <v>74</v>
      </c>
      <c r="B77" s="117" t="s">
        <v>84</v>
      </c>
      <c r="C77" s="118"/>
      <c r="D77" s="118"/>
      <c r="E77" s="118"/>
      <c r="F77" s="118"/>
      <c r="G77" s="118">
        <v>0</v>
      </c>
      <c r="H77" s="118">
        <v>0</v>
      </c>
      <c r="I77" s="118">
        <v>0</v>
      </c>
      <c r="J77" s="118">
        <v>0</v>
      </c>
      <c r="K77" s="118">
        <v>0</v>
      </c>
      <c r="L77" s="105">
        <v>0</v>
      </c>
      <c r="M77" s="119">
        <v>0</v>
      </c>
      <c r="N77" s="119">
        <v>0</v>
      </c>
      <c r="O77" s="115">
        <f t="shared" si="1"/>
        <v>0</v>
      </c>
      <c r="P77" s="107"/>
      <c r="Q77" s="108"/>
      <c r="R77" s="108"/>
      <c r="S77" s="108"/>
      <c r="T77" s="108"/>
    </row>
    <row r="78" spans="1:20" ht="15.75">
      <c r="A78" s="116">
        <v>75</v>
      </c>
      <c r="B78" s="117" t="s">
        <v>85</v>
      </c>
      <c r="C78" s="118">
        <v>75.83</v>
      </c>
      <c r="D78" s="118">
        <v>75.83</v>
      </c>
      <c r="E78" s="118">
        <v>75.83</v>
      </c>
      <c r="F78" s="118">
        <v>75.83</v>
      </c>
      <c r="G78" s="118">
        <v>75.83</v>
      </c>
      <c r="H78" s="118">
        <v>75.83</v>
      </c>
      <c r="I78" s="118">
        <v>83.5</v>
      </c>
      <c r="J78" s="118">
        <v>83.5</v>
      </c>
      <c r="K78" s="118">
        <v>83.5</v>
      </c>
      <c r="L78" s="105">
        <v>83.5</v>
      </c>
      <c r="M78" s="119">
        <v>83.5</v>
      </c>
      <c r="N78" s="119">
        <v>83.5</v>
      </c>
      <c r="O78" s="115">
        <f t="shared" si="1"/>
        <v>955.98</v>
      </c>
      <c r="P78" s="107"/>
      <c r="Q78" s="108"/>
      <c r="R78" s="108"/>
      <c r="S78" s="108"/>
      <c r="T78" s="108"/>
    </row>
    <row r="79" spans="1:20" ht="15.75">
      <c r="A79" s="116">
        <v>76</v>
      </c>
      <c r="B79" s="117" t="s">
        <v>371</v>
      </c>
      <c r="C79" s="118">
        <v>72.27</v>
      </c>
      <c r="D79" s="118">
        <v>72.27</v>
      </c>
      <c r="E79" s="118">
        <v>72.27</v>
      </c>
      <c r="F79" s="118">
        <v>72.27</v>
      </c>
      <c r="G79" s="118">
        <v>72.27</v>
      </c>
      <c r="H79" s="118">
        <v>72.27</v>
      </c>
      <c r="I79" s="118">
        <v>79.58</v>
      </c>
      <c r="J79" s="118">
        <v>79.58</v>
      </c>
      <c r="K79" s="118">
        <v>79.58</v>
      </c>
      <c r="L79" s="105">
        <v>79.58</v>
      </c>
      <c r="M79" s="119">
        <v>79.58</v>
      </c>
      <c r="N79" s="119">
        <v>79.58</v>
      </c>
      <c r="O79" s="115">
        <f t="shared" si="1"/>
        <v>911.1000000000001</v>
      </c>
      <c r="P79" s="107"/>
      <c r="Q79" s="108"/>
      <c r="R79" s="108"/>
      <c r="S79" s="108"/>
      <c r="T79" s="108"/>
    </row>
    <row r="80" spans="1:20" ht="15.75">
      <c r="A80" s="120">
        <v>77</v>
      </c>
      <c r="B80" s="117" t="s">
        <v>372</v>
      </c>
      <c r="C80" s="118">
        <v>166.7</v>
      </c>
      <c r="D80" s="118">
        <v>166.7</v>
      </c>
      <c r="E80" s="118">
        <v>166.7</v>
      </c>
      <c r="F80" s="118">
        <v>166.7</v>
      </c>
      <c r="G80" s="118">
        <v>166.7</v>
      </c>
      <c r="H80" s="118">
        <v>166.7</v>
      </c>
      <c r="I80" s="118">
        <v>183.55</v>
      </c>
      <c r="J80" s="118">
        <v>183.55</v>
      </c>
      <c r="K80" s="118">
        <v>183.55</v>
      </c>
      <c r="L80" s="105">
        <v>183.55</v>
      </c>
      <c r="M80" s="119">
        <v>183.55</v>
      </c>
      <c r="N80" s="119">
        <v>183.55</v>
      </c>
      <c r="O80" s="115">
        <f t="shared" si="1"/>
        <v>2101.5</v>
      </c>
      <c r="P80" s="107"/>
      <c r="Q80" s="108"/>
      <c r="R80" s="108"/>
      <c r="S80" s="108"/>
      <c r="T80" s="108"/>
    </row>
    <row r="81" spans="1:20" ht="15.75">
      <c r="A81" s="116">
        <v>78</v>
      </c>
      <c r="B81" s="117" t="s">
        <v>373</v>
      </c>
      <c r="C81" s="118">
        <v>63.46</v>
      </c>
      <c r="D81" s="118">
        <v>63.46</v>
      </c>
      <c r="E81" s="118">
        <v>63.46</v>
      </c>
      <c r="F81" s="118">
        <v>63.46</v>
      </c>
      <c r="G81" s="118">
        <v>63.46</v>
      </c>
      <c r="H81" s="118">
        <v>63.46</v>
      </c>
      <c r="I81" s="118">
        <v>69.88</v>
      </c>
      <c r="J81" s="118">
        <v>69.88</v>
      </c>
      <c r="K81" s="118">
        <v>69.88</v>
      </c>
      <c r="L81" s="105">
        <v>69.88</v>
      </c>
      <c r="M81" s="119">
        <v>69.88</v>
      </c>
      <c r="N81" s="119">
        <v>69.88</v>
      </c>
      <c r="O81" s="115">
        <f t="shared" si="1"/>
        <v>800.04</v>
      </c>
      <c r="P81" s="107"/>
      <c r="Q81" s="108"/>
      <c r="R81" s="108"/>
      <c r="S81" s="108"/>
      <c r="T81" s="108"/>
    </row>
    <row r="82" spans="1:20" ht="15.75">
      <c r="A82" s="116">
        <v>79</v>
      </c>
      <c r="B82" s="117" t="s">
        <v>374</v>
      </c>
      <c r="C82" s="118">
        <v>104.43</v>
      </c>
      <c r="D82" s="118">
        <v>104.43</v>
      </c>
      <c r="E82" s="118">
        <v>104.43</v>
      </c>
      <c r="F82" s="118">
        <v>104.43</v>
      </c>
      <c r="G82" s="118">
        <v>104.43</v>
      </c>
      <c r="H82" s="118">
        <v>104.43</v>
      </c>
      <c r="I82" s="118">
        <v>114.99000000000001</v>
      </c>
      <c r="J82" s="118">
        <v>114.99000000000001</v>
      </c>
      <c r="K82" s="118">
        <v>114.99000000000001</v>
      </c>
      <c r="L82" s="105">
        <v>114.99000000000001</v>
      </c>
      <c r="M82" s="119">
        <v>114.99000000000001</v>
      </c>
      <c r="N82" s="119">
        <v>114.99000000000001</v>
      </c>
      <c r="O82" s="115">
        <f t="shared" si="1"/>
        <v>1316.5200000000002</v>
      </c>
      <c r="P82" s="107"/>
      <c r="Q82" s="108"/>
      <c r="R82" s="108"/>
      <c r="S82" s="108"/>
      <c r="T82" s="108"/>
    </row>
    <row r="83" spans="1:20" ht="15.75">
      <c r="A83" s="120">
        <v>80</v>
      </c>
      <c r="B83" s="117" t="s">
        <v>375</v>
      </c>
      <c r="C83" s="118">
        <v>85.44</v>
      </c>
      <c r="D83" s="118">
        <v>85.44</v>
      </c>
      <c r="E83" s="118">
        <v>85.44</v>
      </c>
      <c r="F83" s="118">
        <v>85.44</v>
      </c>
      <c r="G83" s="118">
        <v>85.44</v>
      </c>
      <c r="H83" s="118">
        <v>85.44</v>
      </c>
      <c r="I83" s="118">
        <v>94.08</v>
      </c>
      <c r="J83" s="118">
        <v>94.08</v>
      </c>
      <c r="K83" s="118">
        <v>94.08</v>
      </c>
      <c r="L83" s="105">
        <v>94.08</v>
      </c>
      <c r="M83" s="119">
        <v>94.08</v>
      </c>
      <c r="N83" s="119">
        <v>94.08</v>
      </c>
      <c r="O83" s="115">
        <f t="shared" si="1"/>
        <v>1077.1200000000001</v>
      </c>
      <c r="P83" s="107"/>
      <c r="Q83" s="108"/>
      <c r="R83" s="108"/>
      <c r="S83" s="108"/>
      <c r="T83" s="108"/>
    </row>
    <row r="84" spans="1:20" ht="15.75">
      <c r="A84" s="116">
        <v>81</v>
      </c>
      <c r="B84" s="117" t="s">
        <v>86</v>
      </c>
      <c r="C84" s="118">
        <v>15.28</v>
      </c>
      <c r="D84" s="118">
        <v>15.28</v>
      </c>
      <c r="E84" s="118">
        <v>15.28</v>
      </c>
      <c r="F84" s="118">
        <v>1123.21</v>
      </c>
      <c r="G84" s="118">
        <v>58.83</v>
      </c>
      <c r="H84" s="118">
        <v>58.83</v>
      </c>
      <c r="I84" s="118">
        <v>64.78</v>
      </c>
      <c r="J84" s="118">
        <v>64.78</v>
      </c>
      <c r="K84" s="118">
        <v>64.78</v>
      </c>
      <c r="L84" s="105">
        <v>64.78</v>
      </c>
      <c r="M84" s="119">
        <v>64.78</v>
      </c>
      <c r="N84" s="119">
        <v>64.78</v>
      </c>
      <c r="O84" s="115">
        <f t="shared" si="1"/>
        <v>1675.3899999999996</v>
      </c>
      <c r="P84" s="107"/>
      <c r="Q84" s="108"/>
      <c r="R84" s="108"/>
      <c r="S84" s="108"/>
      <c r="T84" s="108"/>
    </row>
    <row r="85" spans="1:20" ht="15.75">
      <c r="A85" s="116">
        <v>82</v>
      </c>
      <c r="B85" s="117" t="s">
        <v>87</v>
      </c>
      <c r="C85" s="118">
        <v>272.52</v>
      </c>
      <c r="D85" s="118">
        <v>272.52</v>
      </c>
      <c r="E85" s="118">
        <v>272.52</v>
      </c>
      <c r="F85" s="118">
        <v>272.52</v>
      </c>
      <c r="G85" s="118">
        <v>272.52</v>
      </c>
      <c r="H85" s="118">
        <v>272.52</v>
      </c>
      <c r="I85" s="118">
        <v>300.07</v>
      </c>
      <c r="J85" s="118">
        <v>300.07</v>
      </c>
      <c r="K85" s="118">
        <v>300.07</v>
      </c>
      <c r="L85" s="105">
        <v>300.07</v>
      </c>
      <c r="M85" s="119">
        <v>300.07</v>
      </c>
      <c r="N85" s="119">
        <v>300.07</v>
      </c>
      <c r="O85" s="115">
        <f t="shared" si="1"/>
        <v>3435.5400000000004</v>
      </c>
      <c r="P85" s="107"/>
      <c r="Q85" s="108"/>
      <c r="R85" s="108"/>
      <c r="S85" s="108"/>
      <c r="T85" s="108"/>
    </row>
    <row r="86" spans="1:20" ht="15.75">
      <c r="A86" s="120">
        <v>83</v>
      </c>
      <c r="B86" s="117" t="s">
        <v>88</v>
      </c>
      <c r="C86" s="118"/>
      <c r="D86" s="118"/>
      <c r="E86" s="118"/>
      <c r="F86" s="118"/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05">
        <v>0</v>
      </c>
      <c r="M86" s="119">
        <v>0</v>
      </c>
      <c r="N86" s="119">
        <v>0</v>
      </c>
      <c r="O86" s="115">
        <f t="shared" si="1"/>
        <v>0</v>
      </c>
      <c r="P86" s="107"/>
      <c r="Q86" s="108"/>
      <c r="R86" s="108"/>
      <c r="S86" s="108"/>
      <c r="T86" s="108"/>
    </row>
    <row r="87" spans="1:20" ht="15.75">
      <c r="A87" s="116">
        <v>84</v>
      </c>
      <c r="B87" s="117" t="s">
        <v>89</v>
      </c>
      <c r="C87" s="118">
        <v>15867.42</v>
      </c>
      <c r="D87" s="118">
        <v>15867.42</v>
      </c>
      <c r="E87" s="118">
        <v>15867.42</v>
      </c>
      <c r="F87" s="118">
        <v>15894.65</v>
      </c>
      <c r="G87" s="118">
        <v>16750.61</v>
      </c>
      <c r="H87" s="118">
        <v>15894.65</v>
      </c>
      <c r="I87" s="118">
        <v>17501.739999999998</v>
      </c>
      <c r="J87" s="118">
        <v>17501.54</v>
      </c>
      <c r="K87" s="118">
        <v>17501.54</v>
      </c>
      <c r="L87" s="105">
        <v>17501.54</v>
      </c>
      <c r="M87" s="119">
        <v>17501.54</v>
      </c>
      <c r="N87" s="119">
        <v>17501.54</v>
      </c>
      <c r="O87" s="115">
        <f t="shared" si="1"/>
        <v>201151.61000000004</v>
      </c>
      <c r="P87" s="107"/>
      <c r="Q87" s="108"/>
      <c r="R87" s="108"/>
      <c r="S87" s="108"/>
      <c r="T87" s="108"/>
    </row>
    <row r="88" spans="1:20" ht="15.75">
      <c r="A88" s="116">
        <v>85</v>
      </c>
      <c r="B88" s="117" t="s">
        <v>90</v>
      </c>
      <c r="C88" s="118">
        <v>3153.39</v>
      </c>
      <c r="D88" s="118">
        <v>3153.39</v>
      </c>
      <c r="E88" s="118">
        <v>3153.39</v>
      </c>
      <c r="F88" s="118">
        <v>3153.39</v>
      </c>
      <c r="G88" s="118">
        <v>3153.39</v>
      </c>
      <c r="H88" s="118">
        <v>3153.39</v>
      </c>
      <c r="I88" s="118">
        <v>3472.2599999999998</v>
      </c>
      <c r="J88" s="118">
        <v>3472.2599999999998</v>
      </c>
      <c r="K88" s="118">
        <v>3472.2599999999998</v>
      </c>
      <c r="L88" s="105">
        <v>3472.2599999999998</v>
      </c>
      <c r="M88" s="119">
        <v>3472.2599999999998</v>
      </c>
      <c r="N88" s="119">
        <v>3472.2599999999998</v>
      </c>
      <c r="O88" s="115">
        <f t="shared" si="1"/>
        <v>39753.9</v>
      </c>
      <c r="P88" s="107"/>
      <c r="Q88" s="108"/>
      <c r="R88" s="108"/>
      <c r="S88" s="108"/>
      <c r="T88" s="108"/>
    </row>
    <row r="89" spans="1:20" ht="15.75">
      <c r="A89" s="120">
        <v>86</v>
      </c>
      <c r="B89" s="117" t="s">
        <v>91</v>
      </c>
      <c r="C89" s="118">
        <v>3130.1800000000003</v>
      </c>
      <c r="D89" s="118">
        <v>3130.1800000000003</v>
      </c>
      <c r="E89" s="118">
        <v>3130.1800000000003</v>
      </c>
      <c r="F89" s="118">
        <v>3130.1800000000003</v>
      </c>
      <c r="G89" s="118">
        <v>3130.1800000000003</v>
      </c>
      <c r="H89" s="118">
        <v>3130.1800000000003</v>
      </c>
      <c r="I89" s="118">
        <v>3446.68</v>
      </c>
      <c r="J89" s="118">
        <v>3446.68</v>
      </c>
      <c r="K89" s="118">
        <v>3446.68</v>
      </c>
      <c r="L89" s="105">
        <v>3446.68</v>
      </c>
      <c r="M89" s="119">
        <v>3446.68</v>
      </c>
      <c r="N89" s="119">
        <v>3446.68</v>
      </c>
      <c r="O89" s="115">
        <f t="shared" si="1"/>
        <v>39461.16</v>
      </c>
      <c r="P89" s="107"/>
      <c r="Q89" s="108"/>
      <c r="R89" s="108"/>
      <c r="S89" s="108"/>
      <c r="T89" s="108"/>
    </row>
    <row r="90" spans="1:20" ht="15.75">
      <c r="A90" s="116">
        <v>87</v>
      </c>
      <c r="B90" s="117" t="s">
        <v>92</v>
      </c>
      <c r="C90" s="118">
        <v>3144.52</v>
      </c>
      <c r="D90" s="118">
        <v>3144.52</v>
      </c>
      <c r="E90" s="118">
        <v>3144.52</v>
      </c>
      <c r="F90" s="118">
        <v>3144.52</v>
      </c>
      <c r="G90" s="118">
        <v>3144.52</v>
      </c>
      <c r="H90" s="118">
        <v>3144.52</v>
      </c>
      <c r="I90" s="118">
        <v>3462.58</v>
      </c>
      <c r="J90" s="118">
        <v>3462.58</v>
      </c>
      <c r="K90" s="118">
        <v>3462.58</v>
      </c>
      <c r="L90" s="105">
        <v>3462.58</v>
      </c>
      <c r="M90" s="119">
        <v>3462.58</v>
      </c>
      <c r="N90" s="119">
        <v>3462.58</v>
      </c>
      <c r="O90" s="115">
        <f t="shared" si="1"/>
        <v>39642.600000000006</v>
      </c>
      <c r="P90" s="107"/>
      <c r="Q90" s="108"/>
      <c r="R90" s="108"/>
      <c r="S90" s="108"/>
      <c r="T90" s="108"/>
    </row>
    <row r="91" spans="1:20" ht="15.75">
      <c r="A91" s="116">
        <v>88</v>
      </c>
      <c r="B91" s="117" t="s">
        <v>93</v>
      </c>
      <c r="C91" s="118">
        <v>145.23000000000002</v>
      </c>
      <c r="D91" s="118">
        <v>145.23000000000002</v>
      </c>
      <c r="E91" s="118">
        <v>145.23000000000002</v>
      </c>
      <c r="F91" s="118">
        <v>145.23000000000002</v>
      </c>
      <c r="G91" s="118">
        <v>145.23000000000002</v>
      </c>
      <c r="H91" s="118">
        <v>145.23000000000002</v>
      </c>
      <c r="I91" s="118">
        <v>159.92000000000002</v>
      </c>
      <c r="J91" s="118">
        <v>159.92000000000002</v>
      </c>
      <c r="K91" s="118">
        <v>159.92000000000002</v>
      </c>
      <c r="L91" s="105">
        <v>159.92000000000002</v>
      </c>
      <c r="M91" s="126">
        <v>159.92000000000002</v>
      </c>
      <c r="N91" s="126">
        <v>159.92000000000002</v>
      </c>
      <c r="O91" s="115">
        <f t="shared" si="1"/>
        <v>1830.9000000000005</v>
      </c>
      <c r="P91" s="107"/>
      <c r="Q91" s="108"/>
      <c r="R91" s="108"/>
      <c r="S91" s="108"/>
      <c r="T91" s="108"/>
    </row>
    <row r="92" spans="1:20" ht="15.75">
      <c r="A92" s="120">
        <v>89</v>
      </c>
      <c r="B92" s="117" t="s">
        <v>94</v>
      </c>
      <c r="C92" s="118">
        <v>105.31</v>
      </c>
      <c r="D92" s="118">
        <v>105.31</v>
      </c>
      <c r="E92" s="118">
        <v>105.31</v>
      </c>
      <c r="F92" s="118">
        <v>105.31</v>
      </c>
      <c r="G92" s="118">
        <v>105.31</v>
      </c>
      <c r="H92" s="118">
        <v>105.31</v>
      </c>
      <c r="I92" s="118">
        <v>115.96</v>
      </c>
      <c r="J92" s="118">
        <v>115.96</v>
      </c>
      <c r="K92" s="118">
        <v>115.96</v>
      </c>
      <c r="L92" s="105">
        <v>115.96</v>
      </c>
      <c r="M92" s="126">
        <v>115.96</v>
      </c>
      <c r="N92" s="126">
        <v>115.96</v>
      </c>
      <c r="O92" s="115">
        <f t="shared" si="1"/>
        <v>1327.6200000000001</v>
      </c>
      <c r="P92" s="107"/>
      <c r="Q92" s="108"/>
      <c r="R92" s="108"/>
      <c r="S92" s="108"/>
      <c r="T92" s="108"/>
    </row>
    <row r="93" spans="1:20" ht="15.75">
      <c r="A93" s="116">
        <v>90</v>
      </c>
      <c r="B93" s="117" t="s">
        <v>95</v>
      </c>
      <c r="C93" s="118">
        <v>168.38</v>
      </c>
      <c r="D93" s="118">
        <v>168.38</v>
      </c>
      <c r="E93" s="118">
        <v>168.38</v>
      </c>
      <c r="F93" s="118">
        <v>168.38</v>
      </c>
      <c r="G93" s="118">
        <v>168.38</v>
      </c>
      <c r="H93" s="118">
        <v>168.38</v>
      </c>
      <c r="I93" s="118">
        <v>185.42</v>
      </c>
      <c r="J93" s="118">
        <v>185.42</v>
      </c>
      <c r="K93" s="118">
        <v>185.42</v>
      </c>
      <c r="L93" s="105">
        <v>185.42</v>
      </c>
      <c r="M93" s="127">
        <v>185.42</v>
      </c>
      <c r="N93" s="127">
        <v>185.42</v>
      </c>
      <c r="O93" s="115">
        <f t="shared" si="1"/>
        <v>2122.8</v>
      </c>
      <c r="P93" s="107"/>
      <c r="Q93" s="108"/>
      <c r="R93" s="108"/>
      <c r="S93" s="108"/>
      <c r="T93" s="108"/>
    </row>
    <row r="94" spans="1:20" ht="15.75">
      <c r="A94" s="116">
        <v>91</v>
      </c>
      <c r="B94" s="117" t="s">
        <v>96</v>
      </c>
      <c r="C94" s="118">
        <v>391.17</v>
      </c>
      <c r="D94" s="118">
        <v>391.17</v>
      </c>
      <c r="E94" s="118">
        <v>391.17</v>
      </c>
      <c r="F94" s="118">
        <v>391.17</v>
      </c>
      <c r="G94" s="118">
        <v>391.17</v>
      </c>
      <c r="H94" s="118">
        <v>391.17</v>
      </c>
      <c r="I94" s="118">
        <v>430.71</v>
      </c>
      <c r="J94" s="118">
        <v>430.71</v>
      </c>
      <c r="K94" s="118">
        <v>430.71</v>
      </c>
      <c r="L94" s="105">
        <v>430.71</v>
      </c>
      <c r="M94" s="126">
        <v>430.71</v>
      </c>
      <c r="N94" s="126">
        <v>430.71</v>
      </c>
      <c r="O94" s="115">
        <f t="shared" si="1"/>
        <v>4931.28</v>
      </c>
      <c r="P94" s="107"/>
      <c r="Q94" s="108"/>
      <c r="R94" s="108"/>
      <c r="S94" s="108"/>
      <c r="T94" s="108"/>
    </row>
    <row r="95" spans="1:20" ht="15.75">
      <c r="A95" s="120">
        <v>92</v>
      </c>
      <c r="B95" s="117" t="s">
        <v>97</v>
      </c>
      <c r="C95" s="118">
        <v>98.25999999999999</v>
      </c>
      <c r="D95" s="118">
        <v>98.25999999999999</v>
      </c>
      <c r="E95" s="118">
        <v>98.25999999999999</v>
      </c>
      <c r="F95" s="118">
        <v>98.26</v>
      </c>
      <c r="G95" s="118">
        <v>98.25999999999999</v>
      </c>
      <c r="H95" s="118">
        <v>98.25999999999999</v>
      </c>
      <c r="I95" s="118">
        <v>108.19</v>
      </c>
      <c r="J95" s="118">
        <v>108.19</v>
      </c>
      <c r="K95" s="118">
        <v>108.19</v>
      </c>
      <c r="L95" s="105">
        <v>108.19</v>
      </c>
      <c r="M95" s="126">
        <v>108.19</v>
      </c>
      <c r="N95" s="126">
        <v>108.19</v>
      </c>
      <c r="O95" s="115">
        <f t="shared" si="1"/>
        <v>1238.7000000000003</v>
      </c>
      <c r="P95" s="107"/>
      <c r="Q95" s="108"/>
      <c r="R95" s="108"/>
      <c r="S95" s="108"/>
      <c r="T95" s="108"/>
    </row>
    <row r="96" spans="1:20" ht="15.75">
      <c r="A96" s="116">
        <v>93</v>
      </c>
      <c r="B96" s="117" t="s">
        <v>98</v>
      </c>
      <c r="C96" s="118">
        <v>151.13</v>
      </c>
      <c r="D96" s="118">
        <v>151.13</v>
      </c>
      <c r="E96" s="118">
        <v>151.13</v>
      </c>
      <c r="F96" s="118">
        <v>151.13</v>
      </c>
      <c r="G96" s="118">
        <v>151.13</v>
      </c>
      <c r="H96" s="118">
        <v>151.13</v>
      </c>
      <c r="I96" s="118">
        <v>166.41</v>
      </c>
      <c r="J96" s="118">
        <v>166.41</v>
      </c>
      <c r="K96" s="118">
        <v>166.41</v>
      </c>
      <c r="L96" s="105">
        <v>166.41</v>
      </c>
      <c r="M96" s="119">
        <v>166.41</v>
      </c>
      <c r="N96" s="119">
        <v>166.41</v>
      </c>
      <c r="O96" s="115">
        <f t="shared" si="1"/>
        <v>1905.2400000000005</v>
      </c>
      <c r="P96" s="107"/>
      <c r="Q96" s="108"/>
      <c r="R96" s="108"/>
      <c r="S96" s="108"/>
      <c r="T96" s="108"/>
    </row>
    <row r="97" spans="1:20" ht="15.75">
      <c r="A97" s="116">
        <v>94</v>
      </c>
      <c r="B97" s="117" t="s">
        <v>99</v>
      </c>
      <c r="C97" s="118">
        <v>98.17</v>
      </c>
      <c r="D97" s="118">
        <v>98.17</v>
      </c>
      <c r="E97" s="118">
        <v>98.17</v>
      </c>
      <c r="F97" s="118">
        <v>98.17</v>
      </c>
      <c r="G97" s="118">
        <v>98.17</v>
      </c>
      <c r="H97" s="118">
        <v>98.17</v>
      </c>
      <c r="I97" s="118">
        <v>108.1</v>
      </c>
      <c r="J97" s="118">
        <v>0</v>
      </c>
      <c r="K97" s="118">
        <v>0</v>
      </c>
      <c r="L97" s="105">
        <v>0</v>
      </c>
      <c r="M97" s="119">
        <v>0</v>
      </c>
      <c r="N97" s="119">
        <v>0</v>
      </c>
      <c r="O97" s="115">
        <f t="shared" si="1"/>
        <v>697.12</v>
      </c>
      <c r="P97" s="107"/>
      <c r="Q97" s="108"/>
      <c r="R97" s="108"/>
      <c r="S97" s="108"/>
      <c r="T97" s="108"/>
    </row>
    <row r="98" spans="1:20" ht="15.75">
      <c r="A98" s="120">
        <v>95</v>
      </c>
      <c r="B98" s="117" t="s">
        <v>367</v>
      </c>
      <c r="C98" s="118"/>
      <c r="D98" s="118"/>
      <c r="E98" s="118"/>
      <c r="F98" s="118"/>
      <c r="G98" s="118">
        <v>0</v>
      </c>
      <c r="H98" s="118">
        <v>0</v>
      </c>
      <c r="I98" s="118">
        <v>0</v>
      </c>
      <c r="J98" s="118">
        <v>0</v>
      </c>
      <c r="K98" s="118">
        <v>0</v>
      </c>
      <c r="L98" s="105">
        <v>0</v>
      </c>
      <c r="M98" s="119">
        <v>0</v>
      </c>
      <c r="N98" s="119">
        <v>0</v>
      </c>
      <c r="O98" s="115">
        <f t="shared" si="1"/>
        <v>0</v>
      </c>
      <c r="P98" s="107"/>
      <c r="Q98" s="108"/>
      <c r="R98" s="108"/>
      <c r="S98" s="108"/>
      <c r="T98" s="108"/>
    </row>
    <row r="99" spans="1:20" ht="15.75">
      <c r="A99" s="116">
        <v>96</v>
      </c>
      <c r="B99" s="117" t="s">
        <v>100</v>
      </c>
      <c r="C99" s="118">
        <v>2603.25</v>
      </c>
      <c r="D99" s="118">
        <v>2603.25</v>
      </c>
      <c r="E99" s="118">
        <v>2603.25</v>
      </c>
      <c r="F99" s="118">
        <v>2603.25</v>
      </c>
      <c r="G99" s="118">
        <v>2603.25</v>
      </c>
      <c r="H99" s="118">
        <v>2603.25</v>
      </c>
      <c r="I99" s="118">
        <v>2866.4</v>
      </c>
      <c r="J99" s="118">
        <v>2866.4</v>
      </c>
      <c r="K99" s="118">
        <v>2866.4</v>
      </c>
      <c r="L99" s="105">
        <v>2866.4</v>
      </c>
      <c r="M99" s="119">
        <v>2866.4</v>
      </c>
      <c r="N99" s="119">
        <v>2866.4</v>
      </c>
      <c r="O99" s="115">
        <f t="shared" si="1"/>
        <v>32817.90000000001</v>
      </c>
      <c r="P99" s="107"/>
      <c r="Q99" s="108"/>
      <c r="R99" s="108"/>
      <c r="S99" s="108"/>
      <c r="T99" s="108"/>
    </row>
    <row r="100" spans="1:20" ht="15.75">
      <c r="A100" s="116">
        <v>97</v>
      </c>
      <c r="B100" s="117" t="s">
        <v>106</v>
      </c>
      <c r="C100" s="118">
        <v>1087.86</v>
      </c>
      <c r="D100" s="118">
        <v>1087.86</v>
      </c>
      <c r="E100" s="118">
        <v>1087.86</v>
      </c>
      <c r="F100" s="118">
        <v>1087.86</v>
      </c>
      <c r="G100" s="118">
        <v>1087.86</v>
      </c>
      <c r="H100" s="118">
        <v>1087.86</v>
      </c>
      <c r="I100" s="118">
        <v>1197.87</v>
      </c>
      <c r="J100" s="118">
        <v>1197.87</v>
      </c>
      <c r="K100" s="118">
        <v>1197.87</v>
      </c>
      <c r="L100" s="105">
        <v>1197.87</v>
      </c>
      <c r="M100" s="119">
        <v>1197.87</v>
      </c>
      <c r="N100" s="119">
        <v>1197.87</v>
      </c>
      <c r="O100" s="115">
        <f t="shared" si="1"/>
        <v>13714.379999999994</v>
      </c>
      <c r="P100" s="107"/>
      <c r="Q100" s="108"/>
      <c r="R100" s="108"/>
      <c r="S100" s="108"/>
      <c r="T100" s="108"/>
    </row>
    <row r="101" spans="1:20" ht="15.75">
      <c r="A101" s="120">
        <v>98</v>
      </c>
      <c r="B101" s="128" t="s">
        <v>107</v>
      </c>
      <c r="C101" s="118">
        <v>1555.51</v>
      </c>
      <c r="D101" s="118">
        <v>1555.51</v>
      </c>
      <c r="E101" s="118">
        <v>1555.51</v>
      </c>
      <c r="F101" s="118">
        <v>1555.51</v>
      </c>
      <c r="G101" s="118">
        <v>1555.51</v>
      </c>
      <c r="H101" s="118">
        <v>1555.51</v>
      </c>
      <c r="I101" s="118">
        <v>1712.78</v>
      </c>
      <c r="J101" s="118">
        <v>1712.78</v>
      </c>
      <c r="K101" s="118">
        <v>1712.78</v>
      </c>
      <c r="L101" s="105">
        <v>1712.78</v>
      </c>
      <c r="M101" s="119">
        <v>1712.78</v>
      </c>
      <c r="N101" s="119">
        <v>1712.78</v>
      </c>
      <c r="O101" s="115">
        <f t="shared" si="1"/>
        <v>19609.74</v>
      </c>
      <c r="P101" s="107"/>
      <c r="Q101" s="108"/>
      <c r="R101" s="108"/>
      <c r="S101" s="108"/>
      <c r="T101" s="108"/>
    </row>
    <row r="102" spans="1:20" ht="15.75">
      <c r="A102" s="116">
        <v>99</v>
      </c>
      <c r="B102" s="128" t="s">
        <v>108</v>
      </c>
      <c r="C102" s="118">
        <v>1556.72</v>
      </c>
      <c r="D102" s="118">
        <v>1556.72</v>
      </c>
      <c r="E102" s="118">
        <v>1556.72</v>
      </c>
      <c r="F102" s="118">
        <v>1556.72</v>
      </c>
      <c r="G102" s="118">
        <v>1556.72</v>
      </c>
      <c r="H102" s="118">
        <v>1556.72</v>
      </c>
      <c r="I102" s="118">
        <v>1714.11</v>
      </c>
      <c r="J102" s="118">
        <v>1714.11</v>
      </c>
      <c r="K102" s="118">
        <v>1714.11</v>
      </c>
      <c r="L102" s="105">
        <v>1714.11</v>
      </c>
      <c r="M102" s="119">
        <v>1714.11</v>
      </c>
      <c r="N102" s="119">
        <v>1714.11</v>
      </c>
      <c r="O102" s="115">
        <f t="shared" si="1"/>
        <v>19624.980000000003</v>
      </c>
      <c r="P102" s="107"/>
      <c r="Q102" s="108"/>
      <c r="R102" s="108"/>
      <c r="S102" s="108"/>
      <c r="T102" s="108"/>
    </row>
    <row r="103" spans="1:20" ht="15.75">
      <c r="A103" s="116">
        <v>100</v>
      </c>
      <c r="B103" s="128" t="s">
        <v>109</v>
      </c>
      <c r="C103" s="118">
        <v>549.97</v>
      </c>
      <c r="D103" s="118">
        <v>549.97</v>
      </c>
      <c r="E103" s="118">
        <v>549.97</v>
      </c>
      <c r="F103" s="118">
        <v>549.97</v>
      </c>
      <c r="G103" s="118">
        <v>549.97</v>
      </c>
      <c r="H103" s="118">
        <v>549.97</v>
      </c>
      <c r="I103" s="118">
        <v>605.54</v>
      </c>
      <c r="J103" s="118">
        <v>605.54</v>
      </c>
      <c r="K103" s="118">
        <v>605.54</v>
      </c>
      <c r="L103" s="105">
        <v>605.54</v>
      </c>
      <c r="M103" s="119">
        <v>605.54</v>
      </c>
      <c r="N103" s="119">
        <v>605.54</v>
      </c>
      <c r="O103" s="115">
        <f t="shared" si="1"/>
        <v>6933.06</v>
      </c>
      <c r="P103" s="107"/>
      <c r="Q103" s="108"/>
      <c r="R103" s="108"/>
      <c r="S103" s="108"/>
      <c r="T103" s="108"/>
    </row>
    <row r="104" spans="1:20" ht="15.75">
      <c r="A104" s="120">
        <v>101</v>
      </c>
      <c r="B104" s="128" t="s">
        <v>110</v>
      </c>
      <c r="C104" s="118">
        <v>562.48</v>
      </c>
      <c r="D104" s="118">
        <v>562.48</v>
      </c>
      <c r="E104" s="118">
        <v>562.48</v>
      </c>
      <c r="F104" s="118">
        <v>562.48</v>
      </c>
      <c r="G104" s="118">
        <v>562.48</v>
      </c>
      <c r="H104" s="118">
        <v>562.48</v>
      </c>
      <c r="I104" s="118">
        <v>619.39</v>
      </c>
      <c r="J104" s="118">
        <v>619.39</v>
      </c>
      <c r="K104" s="118">
        <v>619.39</v>
      </c>
      <c r="L104" s="105">
        <v>619.39</v>
      </c>
      <c r="M104" s="119">
        <v>619.39</v>
      </c>
      <c r="N104" s="119">
        <v>619.39</v>
      </c>
      <c r="O104" s="115">
        <f t="shared" si="1"/>
        <v>7091.220000000001</v>
      </c>
      <c r="P104" s="107"/>
      <c r="Q104" s="108"/>
      <c r="R104" s="108"/>
      <c r="S104" s="108"/>
      <c r="T104" s="108"/>
    </row>
    <row r="105" spans="1:20" ht="15.75">
      <c r="A105" s="116">
        <v>102</v>
      </c>
      <c r="B105" s="128" t="s">
        <v>111</v>
      </c>
      <c r="C105" s="118">
        <v>1081.45</v>
      </c>
      <c r="D105" s="118">
        <v>1081.45</v>
      </c>
      <c r="E105" s="118">
        <v>1081.45</v>
      </c>
      <c r="F105" s="118">
        <v>1081.45</v>
      </c>
      <c r="G105" s="118">
        <v>1081.45</v>
      </c>
      <c r="H105" s="118">
        <v>1081.45</v>
      </c>
      <c r="I105" s="118">
        <v>1190.81</v>
      </c>
      <c r="J105" s="118">
        <v>1190.81</v>
      </c>
      <c r="K105" s="118">
        <v>1190.81</v>
      </c>
      <c r="L105" s="105">
        <v>1190.81</v>
      </c>
      <c r="M105" s="119">
        <v>1190.81</v>
      </c>
      <c r="N105" s="119">
        <v>1190.81</v>
      </c>
      <c r="O105" s="115">
        <f t="shared" si="1"/>
        <v>13633.559999999998</v>
      </c>
      <c r="P105" s="107"/>
      <c r="Q105" s="108"/>
      <c r="R105" s="108"/>
      <c r="S105" s="108"/>
      <c r="T105" s="108"/>
    </row>
    <row r="106" spans="1:20" ht="15.75">
      <c r="A106" s="116">
        <v>103</v>
      </c>
      <c r="B106" s="128" t="s">
        <v>101</v>
      </c>
      <c r="C106" s="118">
        <v>1090.27</v>
      </c>
      <c r="D106" s="118">
        <v>1090.27</v>
      </c>
      <c r="E106" s="118">
        <v>1090.27</v>
      </c>
      <c r="F106" s="118">
        <v>1090.27</v>
      </c>
      <c r="G106" s="118">
        <v>1089.48</v>
      </c>
      <c r="H106" s="118">
        <v>1089.48</v>
      </c>
      <c r="I106" s="118">
        <v>1199.65</v>
      </c>
      <c r="J106" s="118">
        <v>1199.65</v>
      </c>
      <c r="K106" s="118">
        <v>1199.65</v>
      </c>
      <c r="L106" s="105">
        <v>1199.65</v>
      </c>
      <c r="M106" s="119">
        <v>1199.65</v>
      </c>
      <c r="N106" s="119">
        <v>1199.65</v>
      </c>
      <c r="O106" s="115">
        <f t="shared" si="1"/>
        <v>13737.939999999997</v>
      </c>
      <c r="P106" s="107"/>
      <c r="Q106" s="108"/>
      <c r="R106" s="108"/>
      <c r="S106" s="108"/>
      <c r="T106" s="108"/>
    </row>
    <row r="107" spans="1:20" ht="15.75">
      <c r="A107" s="120">
        <v>104</v>
      </c>
      <c r="B107" s="117" t="s">
        <v>102</v>
      </c>
      <c r="C107" s="118">
        <v>1088.28</v>
      </c>
      <c r="D107" s="118">
        <v>1088.28</v>
      </c>
      <c r="E107" s="118">
        <v>1088.28</v>
      </c>
      <c r="F107" s="118">
        <v>1088.28</v>
      </c>
      <c r="G107" s="118">
        <v>1088.28</v>
      </c>
      <c r="H107" s="118">
        <v>1088.28</v>
      </c>
      <c r="I107" s="118">
        <v>1198.27</v>
      </c>
      <c r="J107" s="118">
        <v>1198.27</v>
      </c>
      <c r="K107" s="118">
        <v>1198.27</v>
      </c>
      <c r="L107" s="105">
        <v>1198.27</v>
      </c>
      <c r="M107" s="119">
        <v>1198.27</v>
      </c>
      <c r="N107" s="119">
        <v>1198.27</v>
      </c>
      <c r="O107" s="115">
        <f t="shared" si="1"/>
        <v>13719.300000000001</v>
      </c>
      <c r="P107" s="107"/>
      <c r="Q107" s="108"/>
      <c r="R107" s="108"/>
      <c r="S107" s="108"/>
      <c r="T107" s="108"/>
    </row>
    <row r="108" spans="1:20" ht="15.75">
      <c r="A108" s="116">
        <v>105</v>
      </c>
      <c r="B108" s="117" t="s">
        <v>103</v>
      </c>
      <c r="C108" s="118">
        <v>729.63</v>
      </c>
      <c r="D108" s="118">
        <v>729.79</v>
      </c>
      <c r="E108" s="118">
        <v>729.79</v>
      </c>
      <c r="F108" s="118">
        <v>729.79</v>
      </c>
      <c r="G108" s="118">
        <v>729.7900000000001</v>
      </c>
      <c r="H108" s="118">
        <v>729.7900000000001</v>
      </c>
      <c r="I108" s="118">
        <v>803.6</v>
      </c>
      <c r="J108" s="118">
        <v>803.6</v>
      </c>
      <c r="K108" s="118">
        <v>803.6</v>
      </c>
      <c r="L108" s="105">
        <v>803.6</v>
      </c>
      <c r="M108" s="119">
        <v>803.6</v>
      </c>
      <c r="N108" s="119">
        <v>803.6</v>
      </c>
      <c r="O108" s="115">
        <f t="shared" si="1"/>
        <v>9200.180000000002</v>
      </c>
      <c r="P108" s="107"/>
      <c r="Q108" s="108"/>
      <c r="R108" s="108"/>
      <c r="S108" s="108"/>
      <c r="T108" s="108"/>
    </row>
    <row r="109" spans="1:20" ht="15.75">
      <c r="A109" s="116">
        <v>106</v>
      </c>
      <c r="B109" s="117" t="s">
        <v>104</v>
      </c>
      <c r="C109" s="118">
        <v>1075.76</v>
      </c>
      <c r="D109" s="118">
        <v>1075.76</v>
      </c>
      <c r="E109" s="118">
        <v>1075.76</v>
      </c>
      <c r="F109" s="118">
        <v>1075.76</v>
      </c>
      <c r="G109" s="118">
        <v>1075.76</v>
      </c>
      <c r="H109" s="118">
        <v>1075.76</v>
      </c>
      <c r="I109" s="118">
        <v>1184.55</v>
      </c>
      <c r="J109" s="118">
        <v>1184.55</v>
      </c>
      <c r="K109" s="118">
        <v>1184.55</v>
      </c>
      <c r="L109" s="105">
        <v>1184.55</v>
      </c>
      <c r="M109" s="119">
        <v>1184.55</v>
      </c>
      <c r="N109" s="119">
        <v>1184.55</v>
      </c>
      <c r="O109" s="115">
        <f t="shared" si="1"/>
        <v>13561.859999999997</v>
      </c>
      <c r="P109" s="107"/>
      <c r="Q109" s="108"/>
      <c r="R109" s="108"/>
      <c r="S109" s="108"/>
      <c r="T109" s="108"/>
    </row>
    <row r="110" spans="1:20" ht="15.75">
      <c r="A110" s="120">
        <v>107</v>
      </c>
      <c r="B110" s="117" t="s">
        <v>105</v>
      </c>
      <c r="C110" s="118">
        <v>717.08</v>
      </c>
      <c r="D110" s="118">
        <v>717.08</v>
      </c>
      <c r="E110" s="118">
        <v>717.08</v>
      </c>
      <c r="F110" s="118">
        <v>717.08</v>
      </c>
      <c r="G110" s="118">
        <v>717.08</v>
      </c>
      <c r="H110" s="118">
        <v>717.08</v>
      </c>
      <c r="I110" s="118">
        <v>789.5999999999999</v>
      </c>
      <c r="J110" s="118">
        <v>789.5999999999999</v>
      </c>
      <c r="K110" s="118">
        <v>789.5999999999999</v>
      </c>
      <c r="L110" s="105">
        <v>789.5999999999999</v>
      </c>
      <c r="M110" s="119">
        <v>789.5999999999999</v>
      </c>
      <c r="N110" s="119">
        <v>789.5999999999999</v>
      </c>
      <c r="O110" s="115">
        <f t="shared" si="1"/>
        <v>9040.080000000002</v>
      </c>
      <c r="P110" s="107"/>
      <c r="Q110" s="108"/>
      <c r="R110" s="108"/>
      <c r="S110" s="108"/>
      <c r="T110" s="108"/>
    </row>
    <row r="111" spans="1:20" ht="15.75">
      <c r="A111" s="116">
        <v>108</v>
      </c>
      <c r="B111" s="117" t="s">
        <v>112</v>
      </c>
      <c r="C111" s="118">
        <v>337.14</v>
      </c>
      <c r="D111" s="118">
        <v>337.14</v>
      </c>
      <c r="E111" s="118">
        <v>337.14</v>
      </c>
      <c r="F111" s="118">
        <v>337.14</v>
      </c>
      <c r="G111" s="118">
        <v>337.14</v>
      </c>
      <c r="H111" s="118">
        <v>337.14</v>
      </c>
      <c r="I111" s="118">
        <v>371.22</v>
      </c>
      <c r="J111" s="118">
        <v>371.22</v>
      </c>
      <c r="K111" s="118">
        <v>371.22</v>
      </c>
      <c r="L111" s="105">
        <v>371.22</v>
      </c>
      <c r="M111" s="119">
        <v>371.22</v>
      </c>
      <c r="N111" s="119">
        <v>371.22</v>
      </c>
      <c r="O111" s="115">
        <f t="shared" si="1"/>
        <v>4250.160000000001</v>
      </c>
      <c r="P111" s="107"/>
      <c r="Q111" s="108"/>
      <c r="R111" s="108"/>
      <c r="S111" s="108"/>
      <c r="T111" s="108"/>
    </row>
    <row r="112" spans="1:20" ht="15.75">
      <c r="A112" s="116">
        <v>109</v>
      </c>
      <c r="B112" s="117" t="s">
        <v>113</v>
      </c>
      <c r="C112" s="118">
        <v>337.40000000000003</v>
      </c>
      <c r="D112" s="118">
        <v>337.40000000000003</v>
      </c>
      <c r="E112" s="118">
        <v>337.40000000000003</v>
      </c>
      <c r="F112" s="118">
        <v>337.40000000000003</v>
      </c>
      <c r="G112" s="118">
        <v>337.40000000000003</v>
      </c>
      <c r="H112" s="118">
        <v>337.40000000000003</v>
      </c>
      <c r="I112" s="118">
        <v>371.52000000000004</v>
      </c>
      <c r="J112" s="118">
        <v>371.52000000000004</v>
      </c>
      <c r="K112" s="118">
        <v>371.52000000000004</v>
      </c>
      <c r="L112" s="105">
        <v>371.52000000000004</v>
      </c>
      <c r="M112" s="119">
        <v>371.52000000000004</v>
      </c>
      <c r="N112" s="119">
        <v>371.52000000000004</v>
      </c>
      <c r="O112" s="115">
        <f t="shared" si="1"/>
        <v>4253.52</v>
      </c>
      <c r="P112" s="107"/>
      <c r="Q112" s="108"/>
      <c r="R112" s="108"/>
      <c r="S112" s="108"/>
      <c r="T112" s="108"/>
    </row>
    <row r="113" spans="1:20" ht="15.75">
      <c r="A113" s="120">
        <v>110</v>
      </c>
      <c r="B113" s="117" t="s">
        <v>114</v>
      </c>
      <c r="C113" s="118">
        <v>337.94</v>
      </c>
      <c r="D113" s="118">
        <v>337.94</v>
      </c>
      <c r="E113" s="118">
        <v>337.94</v>
      </c>
      <c r="F113" s="118">
        <v>337.94</v>
      </c>
      <c r="G113" s="118">
        <v>337.94</v>
      </c>
      <c r="H113" s="118">
        <v>337.94</v>
      </c>
      <c r="I113" s="118">
        <v>372.1</v>
      </c>
      <c r="J113" s="118">
        <v>372.1</v>
      </c>
      <c r="K113" s="118">
        <v>372.1</v>
      </c>
      <c r="L113" s="105">
        <v>372.1</v>
      </c>
      <c r="M113" s="119">
        <v>372.1</v>
      </c>
      <c r="N113" s="119">
        <v>372.1</v>
      </c>
      <c r="O113" s="115">
        <f t="shared" si="1"/>
        <v>4260.24</v>
      </c>
      <c r="P113" s="107"/>
      <c r="Q113" s="108"/>
      <c r="R113" s="108"/>
      <c r="S113" s="108"/>
      <c r="T113" s="108"/>
    </row>
    <row r="114" spans="1:20" ht="15.75">
      <c r="A114" s="116">
        <v>111</v>
      </c>
      <c r="B114" s="117" t="s">
        <v>115</v>
      </c>
      <c r="C114" s="118">
        <v>336.77</v>
      </c>
      <c r="D114" s="118">
        <v>336.77</v>
      </c>
      <c r="E114" s="118">
        <v>336.77</v>
      </c>
      <c r="F114" s="118">
        <v>336.77</v>
      </c>
      <c r="G114" s="118">
        <v>336.77</v>
      </c>
      <c r="H114" s="118">
        <v>336.77</v>
      </c>
      <c r="I114" s="118">
        <v>370.84</v>
      </c>
      <c r="J114" s="118">
        <v>370.84</v>
      </c>
      <c r="K114" s="118">
        <v>370.84</v>
      </c>
      <c r="L114" s="105">
        <v>370.84</v>
      </c>
      <c r="M114" s="119">
        <v>370.84</v>
      </c>
      <c r="N114" s="119">
        <v>370.84</v>
      </c>
      <c r="O114" s="115">
        <f t="shared" si="1"/>
        <v>4245.660000000001</v>
      </c>
      <c r="P114" s="107"/>
      <c r="Q114" s="108"/>
      <c r="R114" s="108"/>
      <c r="S114" s="108"/>
      <c r="T114" s="108"/>
    </row>
    <row r="115" spans="1:20" ht="15.75">
      <c r="A115" s="116">
        <v>112</v>
      </c>
      <c r="B115" s="117" t="s">
        <v>116</v>
      </c>
      <c r="C115" s="118">
        <v>8132.27</v>
      </c>
      <c r="D115" s="118">
        <v>8132.27</v>
      </c>
      <c r="E115" s="118">
        <v>8132.27</v>
      </c>
      <c r="F115" s="118">
        <v>8132.27</v>
      </c>
      <c r="G115" s="118">
        <v>8132.27</v>
      </c>
      <c r="H115" s="118">
        <v>8132.27</v>
      </c>
      <c r="I115" s="118">
        <v>8954.45</v>
      </c>
      <c r="J115" s="118">
        <v>8954.45</v>
      </c>
      <c r="K115" s="118">
        <v>8954.45</v>
      </c>
      <c r="L115" s="105">
        <v>8954.45</v>
      </c>
      <c r="M115" s="119">
        <v>8954.45</v>
      </c>
      <c r="N115" s="119">
        <v>8954.45</v>
      </c>
      <c r="O115" s="115">
        <f t="shared" si="1"/>
        <v>102520.31999999999</v>
      </c>
      <c r="P115" s="107"/>
      <c r="Q115" s="108"/>
      <c r="R115" s="108"/>
      <c r="S115" s="108"/>
      <c r="T115" s="108"/>
    </row>
    <row r="116" spans="1:20" ht="15.75">
      <c r="A116" s="120">
        <v>113</v>
      </c>
      <c r="B116" s="117" t="s">
        <v>117</v>
      </c>
      <c r="C116" s="118">
        <v>3753.59</v>
      </c>
      <c r="D116" s="118">
        <v>3753.59</v>
      </c>
      <c r="E116" s="118">
        <v>3753.59</v>
      </c>
      <c r="F116" s="118">
        <v>3753.59</v>
      </c>
      <c r="G116" s="118">
        <v>3753.59</v>
      </c>
      <c r="H116" s="118">
        <v>3753.59</v>
      </c>
      <c r="I116" s="118">
        <v>4133.14</v>
      </c>
      <c r="J116" s="118">
        <v>4133.14</v>
      </c>
      <c r="K116" s="118">
        <v>4133.14</v>
      </c>
      <c r="L116" s="105">
        <v>4133.14</v>
      </c>
      <c r="M116" s="119">
        <v>4133.14</v>
      </c>
      <c r="N116" s="119">
        <v>4133.14</v>
      </c>
      <c r="O116" s="115">
        <f t="shared" si="1"/>
        <v>47320.38</v>
      </c>
      <c r="P116" s="107"/>
      <c r="Q116" s="108"/>
      <c r="R116" s="108"/>
      <c r="S116" s="108"/>
      <c r="T116" s="108"/>
    </row>
    <row r="117" spans="1:20" ht="15.75">
      <c r="A117" s="116">
        <v>114</v>
      </c>
      <c r="B117" s="117" t="s">
        <v>118</v>
      </c>
      <c r="C117" s="118">
        <v>3693.1299999999997</v>
      </c>
      <c r="D117" s="118">
        <v>3693.1299999999997</v>
      </c>
      <c r="E117" s="118">
        <v>3693.1299999999997</v>
      </c>
      <c r="F117" s="118">
        <v>3693.1299999999997</v>
      </c>
      <c r="G117" s="118">
        <v>3693.1299999999997</v>
      </c>
      <c r="H117" s="118">
        <v>3693.1299999999997</v>
      </c>
      <c r="I117" s="118">
        <v>4066.56</v>
      </c>
      <c r="J117" s="118">
        <v>4066.56</v>
      </c>
      <c r="K117" s="118">
        <v>4066.56</v>
      </c>
      <c r="L117" s="105">
        <v>4066.56</v>
      </c>
      <c r="M117" s="119">
        <v>4066.56</v>
      </c>
      <c r="N117" s="119">
        <v>4066.56</v>
      </c>
      <c r="O117" s="115">
        <f t="shared" si="1"/>
        <v>46558.13999999999</v>
      </c>
      <c r="P117" s="107"/>
      <c r="Q117" s="108"/>
      <c r="R117" s="108"/>
      <c r="S117" s="108"/>
      <c r="T117" s="108"/>
    </row>
    <row r="118" spans="1:20" ht="15.75">
      <c r="A118" s="116">
        <v>115</v>
      </c>
      <c r="B118" s="117" t="s">
        <v>119</v>
      </c>
      <c r="C118" s="118">
        <v>3699.37</v>
      </c>
      <c r="D118" s="118">
        <v>3699.37</v>
      </c>
      <c r="E118" s="118">
        <v>3699.37</v>
      </c>
      <c r="F118" s="118">
        <v>3699.37</v>
      </c>
      <c r="G118" s="118">
        <v>3699.37</v>
      </c>
      <c r="H118" s="118">
        <v>3699.37</v>
      </c>
      <c r="I118" s="118">
        <v>4073.49</v>
      </c>
      <c r="J118" s="118">
        <v>4073.49</v>
      </c>
      <c r="K118" s="118">
        <v>4073.49</v>
      </c>
      <c r="L118" s="105">
        <v>4073.49</v>
      </c>
      <c r="M118" s="119">
        <v>4073.49</v>
      </c>
      <c r="N118" s="119">
        <v>4073.49</v>
      </c>
      <c r="O118" s="115">
        <f t="shared" si="1"/>
        <v>46637.15999999999</v>
      </c>
      <c r="P118" s="107"/>
      <c r="Q118" s="108"/>
      <c r="R118" s="108"/>
      <c r="S118" s="108"/>
      <c r="T118" s="108"/>
    </row>
    <row r="119" spans="1:20" ht="15.75">
      <c r="A119" s="120">
        <v>116</v>
      </c>
      <c r="B119" s="117" t="s">
        <v>120</v>
      </c>
      <c r="C119" s="118">
        <v>8400.41</v>
      </c>
      <c r="D119" s="118">
        <v>8400.42</v>
      </c>
      <c r="E119" s="118">
        <v>8400.42</v>
      </c>
      <c r="F119" s="118">
        <v>8400.42</v>
      </c>
      <c r="G119" s="118">
        <v>8400.42</v>
      </c>
      <c r="H119" s="118">
        <v>8400.42</v>
      </c>
      <c r="I119" s="118">
        <v>9249.970000000001</v>
      </c>
      <c r="J119" s="118">
        <v>9249.970000000001</v>
      </c>
      <c r="K119" s="118">
        <v>9249.970000000001</v>
      </c>
      <c r="L119" s="105">
        <v>9249.970000000001</v>
      </c>
      <c r="M119" s="119">
        <v>9249.970000000001</v>
      </c>
      <c r="N119" s="119">
        <v>9249.970000000001</v>
      </c>
      <c r="O119" s="115">
        <f t="shared" si="1"/>
        <v>105902.33</v>
      </c>
      <c r="P119" s="107"/>
      <c r="Q119" s="108"/>
      <c r="R119" s="108"/>
      <c r="S119" s="108"/>
      <c r="T119" s="108"/>
    </row>
    <row r="120" spans="1:20" ht="15.75">
      <c r="A120" s="116">
        <v>117</v>
      </c>
      <c r="B120" s="117" t="s">
        <v>121</v>
      </c>
      <c r="C120" s="118"/>
      <c r="D120" s="118"/>
      <c r="E120" s="118"/>
      <c r="F120" s="118"/>
      <c r="G120" s="118">
        <v>0</v>
      </c>
      <c r="H120" s="118">
        <v>0</v>
      </c>
      <c r="I120" s="118">
        <v>0</v>
      </c>
      <c r="J120" s="118">
        <v>0</v>
      </c>
      <c r="K120" s="118">
        <v>0</v>
      </c>
      <c r="L120" s="105">
        <v>0</v>
      </c>
      <c r="M120" s="119">
        <v>0</v>
      </c>
      <c r="N120" s="119">
        <v>0</v>
      </c>
      <c r="O120" s="115">
        <f t="shared" si="1"/>
        <v>0</v>
      </c>
      <c r="P120" s="107"/>
      <c r="Q120" s="108"/>
      <c r="R120" s="108"/>
      <c r="S120" s="108"/>
      <c r="T120" s="108"/>
    </row>
    <row r="121" spans="1:20" ht="15.75">
      <c r="A121" s="116">
        <v>118</v>
      </c>
      <c r="B121" s="117" t="s">
        <v>122</v>
      </c>
      <c r="C121" s="118"/>
      <c r="D121" s="118"/>
      <c r="E121" s="118"/>
      <c r="F121" s="118"/>
      <c r="G121" s="118">
        <v>0</v>
      </c>
      <c r="H121" s="118">
        <v>0</v>
      </c>
      <c r="I121" s="118">
        <v>0</v>
      </c>
      <c r="J121" s="118">
        <v>0</v>
      </c>
      <c r="K121" s="118">
        <v>0</v>
      </c>
      <c r="L121" s="105">
        <v>0</v>
      </c>
      <c r="M121" s="119">
        <v>0</v>
      </c>
      <c r="N121" s="119">
        <v>0</v>
      </c>
      <c r="O121" s="115">
        <f t="shared" si="1"/>
        <v>0</v>
      </c>
      <c r="P121" s="107"/>
      <c r="Q121" s="108"/>
      <c r="R121" s="108"/>
      <c r="S121" s="108"/>
      <c r="T121" s="108"/>
    </row>
    <row r="122" spans="1:20" ht="15.75">
      <c r="A122" s="120">
        <v>119</v>
      </c>
      <c r="B122" s="117" t="s">
        <v>123</v>
      </c>
      <c r="C122" s="118">
        <v>195.8</v>
      </c>
      <c r="D122" s="118">
        <v>195.8</v>
      </c>
      <c r="E122" s="118">
        <v>195.8</v>
      </c>
      <c r="F122" s="118">
        <v>195.8</v>
      </c>
      <c r="G122" s="118">
        <v>195.8</v>
      </c>
      <c r="H122" s="118">
        <v>195.8</v>
      </c>
      <c r="I122" s="118">
        <v>215.6</v>
      </c>
      <c r="J122" s="118">
        <v>215.6</v>
      </c>
      <c r="K122" s="118">
        <v>215.6</v>
      </c>
      <c r="L122" s="105">
        <v>215.6</v>
      </c>
      <c r="M122" s="119">
        <v>215.6</v>
      </c>
      <c r="N122" s="119">
        <v>215.6</v>
      </c>
      <c r="O122" s="115">
        <f t="shared" si="1"/>
        <v>2468.3999999999996</v>
      </c>
      <c r="P122" s="107"/>
      <c r="Q122" s="108"/>
      <c r="R122" s="108"/>
      <c r="S122" s="108"/>
      <c r="T122" s="108"/>
    </row>
    <row r="123" spans="1:20" ht="15.75">
      <c r="A123" s="116">
        <v>120</v>
      </c>
      <c r="B123" s="117" t="s">
        <v>358</v>
      </c>
      <c r="C123" s="118">
        <v>89.63</v>
      </c>
      <c r="D123" s="118">
        <v>89.63</v>
      </c>
      <c r="E123" s="118">
        <v>89.63</v>
      </c>
      <c r="F123" s="118">
        <v>89.63</v>
      </c>
      <c r="G123" s="118">
        <v>89.63</v>
      </c>
      <c r="H123" s="118">
        <v>89.63</v>
      </c>
      <c r="I123" s="118">
        <v>98.68</v>
      </c>
      <c r="J123" s="118">
        <v>98.68</v>
      </c>
      <c r="K123" s="118">
        <v>98.68</v>
      </c>
      <c r="L123" s="105">
        <v>98.68</v>
      </c>
      <c r="M123" s="119">
        <v>98.68</v>
      </c>
      <c r="N123" s="119">
        <v>98.68</v>
      </c>
      <c r="O123" s="115">
        <f t="shared" si="1"/>
        <v>1129.8600000000004</v>
      </c>
      <c r="P123" s="107"/>
      <c r="Q123" s="108"/>
      <c r="R123" s="108"/>
      <c r="S123" s="108"/>
      <c r="T123" s="108"/>
    </row>
    <row r="124" spans="1:20" ht="15.75">
      <c r="A124" s="116">
        <v>121</v>
      </c>
      <c r="B124" s="117" t="s">
        <v>359</v>
      </c>
      <c r="C124" s="118">
        <v>113.47</v>
      </c>
      <c r="D124" s="118">
        <v>113.47</v>
      </c>
      <c r="E124" s="118">
        <v>113.47</v>
      </c>
      <c r="F124" s="118">
        <v>113.47</v>
      </c>
      <c r="G124" s="118">
        <v>113.47</v>
      </c>
      <c r="H124" s="118">
        <v>113.47</v>
      </c>
      <c r="I124" s="118">
        <v>124.95</v>
      </c>
      <c r="J124" s="118">
        <v>124.95</v>
      </c>
      <c r="K124" s="118">
        <v>124.95</v>
      </c>
      <c r="L124" s="105">
        <v>124.95</v>
      </c>
      <c r="M124" s="119">
        <v>124.95</v>
      </c>
      <c r="N124" s="119">
        <v>124.95</v>
      </c>
      <c r="O124" s="115">
        <f t="shared" si="1"/>
        <v>1430.5200000000002</v>
      </c>
      <c r="P124" s="107"/>
      <c r="Q124" s="108"/>
      <c r="R124" s="108"/>
      <c r="S124" s="108"/>
      <c r="T124" s="108"/>
    </row>
    <row r="125" spans="1:20" ht="15.75">
      <c r="A125" s="120">
        <v>122</v>
      </c>
      <c r="B125" s="117" t="s">
        <v>360</v>
      </c>
      <c r="C125" s="118">
        <v>97.1</v>
      </c>
      <c r="D125" s="118">
        <v>97.1</v>
      </c>
      <c r="E125" s="118">
        <v>97.1</v>
      </c>
      <c r="F125" s="118">
        <v>97.1</v>
      </c>
      <c r="G125" s="118">
        <v>97.1</v>
      </c>
      <c r="H125" s="118">
        <v>97.1</v>
      </c>
      <c r="I125" s="118">
        <v>106.92</v>
      </c>
      <c r="J125" s="118">
        <v>106.92</v>
      </c>
      <c r="K125" s="118">
        <v>106.92</v>
      </c>
      <c r="L125" s="105">
        <v>106.92</v>
      </c>
      <c r="M125" s="119">
        <v>106.92</v>
      </c>
      <c r="N125" s="119">
        <v>106.92</v>
      </c>
      <c r="O125" s="115">
        <f t="shared" si="1"/>
        <v>1224.12</v>
      </c>
      <c r="P125" s="107"/>
      <c r="Q125" s="108"/>
      <c r="R125" s="108"/>
      <c r="S125" s="108"/>
      <c r="T125" s="108"/>
    </row>
    <row r="126" spans="1:20" ht="15.75">
      <c r="A126" s="116">
        <v>123</v>
      </c>
      <c r="B126" s="117" t="s">
        <v>361</v>
      </c>
      <c r="C126" s="118"/>
      <c r="D126" s="118"/>
      <c r="E126" s="118"/>
      <c r="F126" s="118"/>
      <c r="G126" s="118">
        <v>0</v>
      </c>
      <c r="H126" s="118">
        <v>0</v>
      </c>
      <c r="I126" s="118">
        <v>0</v>
      </c>
      <c r="J126" s="118">
        <v>0</v>
      </c>
      <c r="K126" s="118">
        <v>53.21</v>
      </c>
      <c r="L126" s="105">
        <v>0</v>
      </c>
      <c r="M126" s="119">
        <v>0</v>
      </c>
      <c r="N126" s="119">
        <v>0</v>
      </c>
      <c r="O126" s="115">
        <f t="shared" si="1"/>
        <v>53.21</v>
      </c>
      <c r="P126" s="107"/>
      <c r="Q126" s="108"/>
      <c r="R126" s="108"/>
      <c r="S126" s="108"/>
      <c r="T126" s="108"/>
    </row>
    <row r="127" spans="1:20" ht="15.75">
      <c r="A127" s="116">
        <v>124</v>
      </c>
      <c r="B127" s="117" t="s">
        <v>362</v>
      </c>
      <c r="C127" s="118">
        <v>84.64</v>
      </c>
      <c r="D127" s="118">
        <v>84.64</v>
      </c>
      <c r="E127" s="118">
        <v>84.64</v>
      </c>
      <c r="F127" s="118">
        <v>84.64</v>
      </c>
      <c r="G127" s="118">
        <v>84.64</v>
      </c>
      <c r="H127" s="118">
        <v>84.64</v>
      </c>
      <c r="I127" s="118">
        <v>93.2</v>
      </c>
      <c r="J127" s="118">
        <v>93.2</v>
      </c>
      <c r="K127" s="118">
        <v>93.2</v>
      </c>
      <c r="L127" s="105">
        <v>93.2</v>
      </c>
      <c r="M127" s="119">
        <v>93.2</v>
      </c>
      <c r="N127" s="119">
        <v>93.2</v>
      </c>
      <c r="O127" s="115">
        <f t="shared" si="1"/>
        <v>1067.0400000000002</v>
      </c>
      <c r="P127" s="107"/>
      <c r="Q127" s="108"/>
      <c r="R127" s="108"/>
      <c r="S127" s="108"/>
      <c r="T127" s="108"/>
    </row>
    <row r="128" spans="1:20" ht="15.75">
      <c r="A128" s="120">
        <v>125</v>
      </c>
      <c r="B128" s="117" t="s">
        <v>363</v>
      </c>
      <c r="C128" s="118">
        <v>94.97</v>
      </c>
      <c r="D128" s="118">
        <v>94.97</v>
      </c>
      <c r="E128" s="118">
        <v>94.97</v>
      </c>
      <c r="F128" s="118">
        <v>94.97</v>
      </c>
      <c r="G128" s="118">
        <v>94.97</v>
      </c>
      <c r="H128" s="118">
        <v>94.97</v>
      </c>
      <c r="I128" s="118">
        <v>104.57</v>
      </c>
      <c r="J128" s="118">
        <v>104.57</v>
      </c>
      <c r="K128" s="118">
        <v>104.57</v>
      </c>
      <c r="L128" s="105">
        <v>104.57</v>
      </c>
      <c r="M128" s="119">
        <v>104.57</v>
      </c>
      <c r="N128" s="119">
        <v>104.57</v>
      </c>
      <c r="O128" s="115">
        <f t="shared" si="1"/>
        <v>1197.2399999999998</v>
      </c>
      <c r="P128" s="107"/>
      <c r="Q128" s="108"/>
      <c r="R128" s="108"/>
      <c r="S128" s="108"/>
      <c r="T128" s="108"/>
    </row>
    <row r="129" spans="1:20" ht="15.75">
      <c r="A129" s="116">
        <v>126</v>
      </c>
      <c r="B129" s="117" t="s">
        <v>364</v>
      </c>
      <c r="C129" s="118">
        <v>89.62</v>
      </c>
      <c r="D129" s="118">
        <v>89.62</v>
      </c>
      <c r="E129" s="118">
        <v>89.62</v>
      </c>
      <c r="F129" s="118">
        <v>89.62</v>
      </c>
      <c r="G129" s="118">
        <v>89.62</v>
      </c>
      <c r="H129" s="118">
        <v>89.62</v>
      </c>
      <c r="I129" s="118">
        <v>98.69</v>
      </c>
      <c r="J129" s="118">
        <v>98.69</v>
      </c>
      <c r="K129" s="118">
        <v>98.69</v>
      </c>
      <c r="L129" s="105">
        <v>98.69</v>
      </c>
      <c r="M129" s="119">
        <v>98.69</v>
      </c>
      <c r="N129" s="119">
        <v>98.69</v>
      </c>
      <c r="O129" s="115">
        <f t="shared" si="1"/>
        <v>1129.8600000000004</v>
      </c>
      <c r="P129" s="107"/>
      <c r="Q129" s="108"/>
      <c r="R129" s="108"/>
      <c r="S129" s="108"/>
      <c r="T129" s="108"/>
    </row>
    <row r="130" spans="1:20" ht="15.75">
      <c r="A130" s="116">
        <v>127</v>
      </c>
      <c r="B130" s="117" t="s">
        <v>365</v>
      </c>
      <c r="C130" s="118">
        <v>114.45</v>
      </c>
      <c r="D130" s="118">
        <v>114.45</v>
      </c>
      <c r="E130" s="118">
        <v>114.45</v>
      </c>
      <c r="F130" s="118">
        <v>114.45</v>
      </c>
      <c r="G130" s="118">
        <v>114.45</v>
      </c>
      <c r="H130" s="118">
        <v>114.45</v>
      </c>
      <c r="I130" s="118">
        <v>126.03</v>
      </c>
      <c r="J130" s="118">
        <v>126.03</v>
      </c>
      <c r="K130" s="118">
        <v>126.03</v>
      </c>
      <c r="L130" s="105">
        <v>126.03</v>
      </c>
      <c r="M130" s="119">
        <v>126.03</v>
      </c>
      <c r="N130" s="119">
        <v>126.03</v>
      </c>
      <c r="O130" s="115">
        <f t="shared" si="1"/>
        <v>1442.8799999999999</v>
      </c>
      <c r="P130" s="107"/>
      <c r="Q130" s="108"/>
      <c r="R130" s="108"/>
      <c r="S130" s="108"/>
      <c r="T130" s="108"/>
    </row>
    <row r="131" spans="1:20" ht="15.75">
      <c r="A131" s="120">
        <v>128</v>
      </c>
      <c r="B131" s="117" t="s">
        <v>376</v>
      </c>
      <c r="C131" s="118">
        <v>61.59</v>
      </c>
      <c r="D131" s="118">
        <v>61.59</v>
      </c>
      <c r="E131" s="118">
        <v>61.59</v>
      </c>
      <c r="F131" s="118">
        <v>61.59</v>
      </c>
      <c r="G131" s="118">
        <v>61.59</v>
      </c>
      <c r="H131" s="118">
        <v>61.59</v>
      </c>
      <c r="I131" s="118">
        <v>67.82</v>
      </c>
      <c r="J131" s="118">
        <v>67.82</v>
      </c>
      <c r="K131" s="118">
        <v>67.82</v>
      </c>
      <c r="L131" s="105">
        <v>67.82</v>
      </c>
      <c r="M131" s="119">
        <v>67.82</v>
      </c>
      <c r="N131" s="119">
        <v>67.82</v>
      </c>
      <c r="O131" s="115">
        <f t="shared" si="1"/>
        <v>776.4599999999998</v>
      </c>
      <c r="P131" s="107"/>
      <c r="Q131" s="108"/>
      <c r="R131" s="108"/>
      <c r="S131" s="108"/>
      <c r="T131" s="108"/>
    </row>
    <row r="132" spans="1:20" ht="15.75">
      <c r="A132" s="116">
        <v>129</v>
      </c>
      <c r="B132" s="117" t="s">
        <v>124</v>
      </c>
      <c r="C132" s="118">
        <v>326.99</v>
      </c>
      <c r="D132" s="118">
        <v>326.99</v>
      </c>
      <c r="E132" s="118">
        <v>326.99</v>
      </c>
      <c r="F132" s="118">
        <v>326.99</v>
      </c>
      <c r="G132" s="118">
        <v>326.99</v>
      </c>
      <c r="H132" s="118">
        <v>326.99</v>
      </c>
      <c r="I132" s="118">
        <v>360.06</v>
      </c>
      <c r="J132" s="118">
        <v>360.06</v>
      </c>
      <c r="K132" s="118">
        <v>360.06</v>
      </c>
      <c r="L132" s="105">
        <v>360.06</v>
      </c>
      <c r="M132" s="119">
        <v>360.06</v>
      </c>
      <c r="N132" s="119">
        <v>360.06</v>
      </c>
      <c r="O132" s="115">
        <f t="shared" si="1"/>
        <v>4122.3</v>
      </c>
      <c r="P132" s="107"/>
      <c r="Q132" s="108"/>
      <c r="R132" s="108"/>
      <c r="S132" s="108"/>
      <c r="T132" s="108"/>
    </row>
    <row r="133" spans="1:20" ht="15.75">
      <c r="A133" s="116">
        <v>130</v>
      </c>
      <c r="B133" s="117" t="s">
        <v>125</v>
      </c>
      <c r="C133" s="118">
        <v>173.64</v>
      </c>
      <c r="D133" s="118">
        <v>173.64</v>
      </c>
      <c r="E133" s="118">
        <v>173.64</v>
      </c>
      <c r="F133" s="118">
        <v>136.44</v>
      </c>
      <c r="G133" s="118">
        <v>136.44</v>
      </c>
      <c r="H133" s="118">
        <v>136.44</v>
      </c>
      <c r="I133" s="118">
        <v>150.23</v>
      </c>
      <c r="J133" s="118">
        <v>150.23</v>
      </c>
      <c r="K133" s="118">
        <v>150.23</v>
      </c>
      <c r="L133" s="105">
        <v>150.23</v>
      </c>
      <c r="M133" s="119">
        <v>150.23</v>
      </c>
      <c r="N133" s="119">
        <v>150.23</v>
      </c>
      <c r="O133" s="115">
        <f t="shared" si="1"/>
        <v>1831.6200000000001</v>
      </c>
      <c r="P133" s="107"/>
      <c r="Q133" s="108"/>
      <c r="R133" s="108"/>
      <c r="S133" s="108"/>
      <c r="T133" s="108"/>
    </row>
    <row r="134" spans="1:20" ht="15.75">
      <c r="A134" s="120">
        <v>131</v>
      </c>
      <c r="B134" s="117" t="s">
        <v>126</v>
      </c>
      <c r="C134" s="118">
        <v>92.83</v>
      </c>
      <c r="D134" s="118">
        <v>92.83</v>
      </c>
      <c r="E134" s="118">
        <v>92.83</v>
      </c>
      <c r="F134" s="118">
        <v>92.83</v>
      </c>
      <c r="G134" s="118">
        <v>92.83</v>
      </c>
      <c r="H134" s="118">
        <v>92.83</v>
      </c>
      <c r="I134" s="118">
        <v>102.21</v>
      </c>
      <c r="J134" s="118">
        <v>102.21</v>
      </c>
      <c r="K134" s="118">
        <v>102.21</v>
      </c>
      <c r="L134" s="105">
        <v>102.21</v>
      </c>
      <c r="M134" s="119">
        <v>102.21</v>
      </c>
      <c r="N134" s="119">
        <v>102.21</v>
      </c>
      <c r="O134" s="115">
        <f t="shared" si="1"/>
        <v>1170.2400000000002</v>
      </c>
      <c r="P134" s="107"/>
      <c r="Q134" s="108"/>
      <c r="R134" s="108"/>
      <c r="S134" s="108"/>
      <c r="T134" s="108"/>
    </row>
    <row r="135" spans="1:20" ht="15.75">
      <c r="A135" s="116">
        <v>132</v>
      </c>
      <c r="B135" s="117" t="s">
        <v>128</v>
      </c>
      <c r="C135" s="118">
        <v>89.57</v>
      </c>
      <c r="D135" s="118">
        <v>89.57</v>
      </c>
      <c r="E135" s="118">
        <v>89.57</v>
      </c>
      <c r="F135" s="118">
        <v>89.57</v>
      </c>
      <c r="G135" s="118">
        <v>89.57</v>
      </c>
      <c r="H135" s="118">
        <v>89.57</v>
      </c>
      <c r="I135" s="118">
        <v>98.63</v>
      </c>
      <c r="J135" s="118">
        <v>98.63</v>
      </c>
      <c r="K135" s="118">
        <v>98.63</v>
      </c>
      <c r="L135" s="105">
        <v>98.63</v>
      </c>
      <c r="M135" s="119">
        <v>98.63</v>
      </c>
      <c r="N135" s="119">
        <v>98.63</v>
      </c>
      <c r="O135" s="115">
        <f t="shared" si="1"/>
        <v>1129.1999999999998</v>
      </c>
      <c r="P135" s="107"/>
      <c r="Q135" s="108"/>
      <c r="R135" s="108"/>
      <c r="S135" s="108"/>
      <c r="T135" s="108"/>
    </row>
    <row r="136" spans="1:20" ht="15.75">
      <c r="A136" s="116">
        <v>133</v>
      </c>
      <c r="B136" s="117" t="s">
        <v>127</v>
      </c>
      <c r="C136" s="118">
        <v>269.72</v>
      </c>
      <c r="D136" s="118">
        <v>269.72</v>
      </c>
      <c r="E136" s="118">
        <v>269.72</v>
      </c>
      <c r="F136" s="118">
        <v>269.72</v>
      </c>
      <c r="G136" s="118">
        <v>269.72</v>
      </c>
      <c r="H136" s="118">
        <v>269.72</v>
      </c>
      <c r="I136" s="118">
        <v>297</v>
      </c>
      <c r="J136" s="118">
        <v>297</v>
      </c>
      <c r="K136" s="118">
        <v>297</v>
      </c>
      <c r="L136" s="105">
        <v>297</v>
      </c>
      <c r="M136" s="119">
        <v>297</v>
      </c>
      <c r="N136" s="119">
        <v>297</v>
      </c>
      <c r="O136" s="115">
        <f t="shared" si="1"/>
        <v>3400.32</v>
      </c>
      <c r="P136" s="107"/>
      <c r="Q136" s="108"/>
      <c r="R136" s="108"/>
      <c r="S136" s="108"/>
      <c r="T136" s="108"/>
    </row>
    <row r="137" spans="1:20" ht="15.75">
      <c r="A137" s="120">
        <v>134</v>
      </c>
      <c r="B137" s="117" t="s">
        <v>129</v>
      </c>
      <c r="C137" s="118">
        <v>9447.64</v>
      </c>
      <c r="D137" s="118">
        <v>9447.64</v>
      </c>
      <c r="E137" s="118">
        <v>9447.64</v>
      </c>
      <c r="F137" s="118">
        <v>9447.64</v>
      </c>
      <c r="G137" s="118">
        <v>9447.640000000001</v>
      </c>
      <c r="H137" s="118">
        <v>9447.640000000001</v>
      </c>
      <c r="I137" s="118">
        <v>10402.91</v>
      </c>
      <c r="J137" s="118">
        <v>10402.91</v>
      </c>
      <c r="K137" s="118">
        <v>10402.91</v>
      </c>
      <c r="L137" s="105">
        <v>10402.91</v>
      </c>
      <c r="M137" s="119">
        <v>10402.91</v>
      </c>
      <c r="N137" s="119">
        <v>10402.91</v>
      </c>
      <c r="O137" s="115">
        <f t="shared" si="1"/>
        <v>119103.30000000002</v>
      </c>
      <c r="P137" s="107"/>
      <c r="Q137" s="108"/>
      <c r="R137" s="108"/>
      <c r="S137" s="108"/>
      <c r="T137" s="108"/>
    </row>
    <row r="138" spans="1:20" ht="15.75">
      <c r="A138" s="116">
        <v>135</v>
      </c>
      <c r="B138" s="117" t="s">
        <v>130</v>
      </c>
      <c r="C138" s="118">
        <v>1751.53</v>
      </c>
      <c r="D138" s="118">
        <v>1751.53</v>
      </c>
      <c r="E138" s="118">
        <v>1751.53</v>
      </c>
      <c r="F138" s="118">
        <v>1751.53</v>
      </c>
      <c r="G138" s="118">
        <v>1751.53</v>
      </c>
      <c r="H138" s="118">
        <v>1751.53</v>
      </c>
      <c r="I138" s="118">
        <v>1928.64</v>
      </c>
      <c r="J138" s="118">
        <v>1928.64</v>
      </c>
      <c r="K138" s="118">
        <v>1928.64</v>
      </c>
      <c r="L138" s="105">
        <v>1928.64</v>
      </c>
      <c r="M138" s="119">
        <v>1928.64</v>
      </c>
      <c r="N138" s="119">
        <v>1928.64</v>
      </c>
      <c r="O138" s="115">
        <f aca="true" t="shared" si="2" ref="O138:O201">SUM(C138:N138)</f>
        <v>22081.019999999997</v>
      </c>
      <c r="P138" s="107"/>
      <c r="Q138" s="108"/>
      <c r="R138" s="108"/>
      <c r="S138" s="108"/>
      <c r="T138" s="108"/>
    </row>
    <row r="139" spans="1:20" ht="15.75">
      <c r="A139" s="116">
        <v>136</v>
      </c>
      <c r="B139" s="117" t="s">
        <v>131</v>
      </c>
      <c r="C139" s="118">
        <v>850.26</v>
      </c>
      <c r="D139" s="118">
        <v>850.26</v>
      </c>
      <c r="E139" s="118">
        <v>850.26</v>
      </c>
      <c r="F139" s="118">
        <v>850.26</v>
      </c>
      <c r="G139" s="118">
        <v>850.26</v>
      </c>
      <c r="H139" s="118">
        <v>850.26</v>
      </c>
      <c r="I139" s="118">
        <v>936.23</v>
      </c>
      <c r="J139" s="118">
        <v>936.23</v>
      </c>
      <c r="K139" s="118">
        <v>936.23</v>
      </c>
      <c r="L139" s="105">
        <v>936.23</v>
      </c>
      <c r="M139" s="119">
        <v>936.23</v>
      </c>
      <c r="N139" s="119">
        <v>936.23</v>
      </c>
      <c r="O139" s="115">
        <f t="shared" si="2"/>
        <v>10718.939999999999</v>
      </c>
      <c r="P139" s="107"/>
      <c r="Q139" s="108"/>
      <c r="R139" s="108"/>
      <c r="S139" s="108"/>
      <c r="T139" s="108"/>
    </row>
    <row r="140" spans="1:20" ht="15.75">
      <c r="A140" s="120">
        <v>137</v>
      </c>
      <c r="B140" s="117" t="s">
        <v>132</v>
      </c>
      <c r="C140" s="118">
        <v>847.9200000000001</v>
      </c>
      <c r="D140" s="118">
        <v>847.9200000000001</v>
      </c>
      <c r="E140" s="118">
        <v>847.9200000000001</v>
      </c>
      <c r="F140" s="118">
        <v>847.9200000000001</v>
      </c>
      <c r="G140" s="118">
        <v>847.9200000000001</v>
      </c>
      <c r="H140" s="118">
        <v>847.9200000000001</v>
      </c>
      <c r="I140" s="118">
        <v>933.64</v>
      </c>
      <c r="J140" s="118">
        <v>933.64</v>
      </c>
      <c r="K140" s="118">
        <v>933.64</v>
      </c>
      <c r="L140" s="105">
        <v>933.64</v>
      </c>
      <c r="M140" s="119">
        <v>933.64</v>
      </c>
      <c r="N140" s="119">
        <v>933.64</v>
      </c>
      <c r="O140" s="115">
        <f t="shared" si="2"/>
        <v>10689.36</v>
      </c>
      <c r="P140" s="107"/>
      <c r="Q140" s="108"/>
      <c r="R140" s="108"/>
      <c r="S140" s="108"/>
      <c r="T140" s="108"/>
    </row>
    <row r="141" spans="1:20" ht="15.75">
      <c r="A141" s="116">
        <v>138</v>
      </c>
      <c r="B141" s="117" t="s">
        <v>133</v>
      </c>
      <c r="C141" s="118">
        <v>2284.2200000000003</v>
      </c>
      <c r="D141" s="118">
        <v>2284.2200000000003</v>
      </c>
      <c r="E141" s="118">
        <v>2284.2200000000003</v>
      </c>
      <c r="F141" s="118">
        <v>2284.2200000000003</v>
      </c>
      <c r="G141" s="118">
        <v>2284.2200000000003</v>
      </c>
      <c r="H141" s="118">
        <v>2284.2200000000003</v>
      </c>
      <c r="I141" s="118">
        <v>2515.12</v>
      </c>
      <c r="J141" s="118">
        <v>2515.12</v>
      </c>
      <c r="K141" s="118">
        <v>2515.12</v>
      </c>
      <c r="L141" s="105">
        <v>2515.12</v>
      </c>
      <c r="M141" s="119">
        <v>2515.12</v>
      </c>
      <c r="N141" s="119">
        <v>2515.12</v>
      </c>
      <c r="O141" s="115">
        <f t="shared" si="2"/>
        <v>28796.039999999997</v>
      </c>
      <c r="P141" s="107"/>
      <c r="Q141" s="108"/>
      <c r="R141" s="108"/>
      <c r="S141" s="108"/>
      <c r="T141" s="108"/>
    </row>
    <row r="142" spans="1:20" ht="15.75">
      <c r="A142" s="116">
        <v>139</v>
      </c>
      <c r="B142" s="117" t="s">
        <v>134</v>
      </c>
      <c r="C142" s="118">
        <v>2272.89</v>
      </c>
      <c r="D142" s="118">
        <v>2272.89</v>
      </c>
      <c r="E142" s="118">
        <v>2272.89</v>
      </c>
      <c r="F142" s="118">
        <v>2272.89</v>
      </c>
      <c r="G142" s="118">
        <v>2272.8900000000003</v>
      </c>
      <c r="H142" s="118">
        <v>2272.8900000000003</v>
      </c>
      <c r="I142" s="118">
        <v>2502.73</v>
      </c>
      <c r="J142" s="118">
        <v>2502.73</v>
      </c>
      <c r="K142" s="118">
        <v>2502.73</v>
      </c>
      <c r="L142" s="105">
        <v>2502.73</v>
      </c>
      <c r="M142" s="119">
        <v>2502.73</v>
      </c>
      <c r="N142" s="119">
        <v>2502.73</v>
      </c>
      <c r="O142" s="115">
        <f t="shared" si="2"/>
        <v>28653.719999999998</v>
      </c>
      <c r="P142" s="107"/>
      <c r="Q142" s="108"/>
      <c r="R142" s="108"/>
      <c r="S142" s="108"/>
      <c r="T142" s="108"/>
    </row>
    <row r="143" spans="1:20" ht="15.75">
      <c r="A143" s="120">
        <v>140</v>
      </c>
      <c r="B143" s="117" t="s">
        <v>135</v>
      </c>
      <c r="C143" s="118">
        <v>1748.3</v>
      </c>
      <c r="D143" s="118">
        <v>1748.3</v>
      </c>
      <c r="E143" s="118">
        <v>1748.3</v>
      </c>
      <c r="F143" s="118">
        <v>1748.3</v>
      </c>
      <c r="G143" s="118">
        <v>1748.3</v>
      </c>
      <c r="H143" s="118">
        <v>1748.3</v>
      </c>
      <c r="I143" s="118">
        <v>1925.1100000000001</v>
      </c>
      <c r="J143" s="118">
        <v>1925.1100000000001</v>
      </c>
      <c r="K143" s="118">
        <v>1925.1100000000001</v>
      </c>
      <c r="L143" s="105">
        <v>1925.1100000000001</v>
      </c>
      <c r="M143" s="119">
        <v>1925.1100000000001</v>
      </c>
      <c r="N143" s="119">
        <v>1925.1100000000001</v>
      </c>
      <c r="O143" s="115">
        <f t="shared" si="2"/>
        <v>22040.460000000003</v>
      </c>
      <c r="P143" s="107"/>
      <c r="Q143" s="108"/>
      <c r="R143" s="108"/>
      <c r="S143" s="108"/>
      <c r="T143" s="108"/>
    </row>
    <row r="144" spans="1:20" ht="15.75">
      <c r="A144" s="116">
        <v>141</v>
      </c>
      <c r="B144" s="117" t="s">
        <v>136</v>
      </c>
      <c r="C144" s="118">
        <v>1786.09</v>
      </c>
      <c r="D144" s="118">
        <v>1786.09</v>
      </c>
      <c r="E144" s="118">
        <v>1786.09</v>
      </c>
      <c r="F144" s="118">
        <v>1786.09</v>
      </c>
      <c r="G144" s="118">
        <v>1786.09</v>
      </c>
      <c r="H144" s="118">
        <v>1786.09</v>
      </c>
      <c r="I144" s="118">
        <v>1966.72</v>
      </c>
      <c r="J144" s="118">
        <v>1966.72</v>
      </c>
      <c r="K144" s="118">
        <v>1966.72</v>
      </c>
      <c r="L144" s="105">
        <v>1966.72</v>
      </c>
      <c r="M144" s="119">
        <v>1966.72</v>
      </c>
      <c r="N144" s="119">
        <v>1966.72</v>
      </c>
      <c r="O144" s="115">
        <f t="shared" si="2"/>
        <v>22516.86</v>
      </c>
      <c r="P144" s="107"/>
      <c r="Q144" s="108"/>
      <c r="R144" s="108"/>
      <c r="S144" s="108"/>
      <c r="T144" s="108"/>
    </row>
    <row r="145" spans="1:20" ht="15.75">
      <c r="A145" s="116">
        <v>142</v>
      </c>
      <c r="B145" s="117" t="s">
        <v>137</v>
      </c>
      <c r="C145" s="118">
        <v>1753.6399999999999</v>
      </c>
      <c r="D145" s="118">
        <v>1753.6399999999999</v>
      </c>
      <c r="E145" s="118">
        <v>1753.6399999999999</v>
      </c>
      <c r="F145" s="118">
        <v>1753.6399999999999</v>
      </c>
      <c r="G145" s="118">
        <v>1753.6399999999999</v>
      </c>
      <c r="H145" s="118">
        <v>1753.6399999999999</v>
      </c>
      <c r="I145" s="118">
        <v>1930.9599999999998</v>
      </c>
      <c r="J145" s="118">
        <v>1930.9599999999998</v>
      </c>
      <c r="K145" s="118">
        <v>1930.9599999999998</v>
      </c>
      <c r="L145" s="105">
        <v>1930.9599999999998</v>
      </c>
      <c r="M145" s="119">
        <v>1930.9599999999998</v>
      </c>
      <c r="N145" s="119">
        <v>1930.9599999999998</v>
      </c>
      <c r="O145" s="115">
        <f t="shared" si="2"/>
        <v>22107.599999999995</v>
      </c>
      <c r="P145" s="107"/>
      <c r="Q145" s="108"/>
      <c r="R145" s="108"/>
      <c r="S145" s="108"/>
      <c r="T145" s="108"/>
    </row>
    <row r="146" spans="1:20" ht="15.75">
      <c r="A146" s="120">
        <v>143</v>
      </c>
      <c r="B146" s="117" t="s">
        <v>138</v>
      </c>
      <c r="C146" s="118">
        <v>1768.8400000000001</v>
      </c>
      <c r="D146" s="118">
        <v>1768.8400000000001</v>
      </c>
      <c r="E146" s="118">
        <v>1768.8400000000001</v>
      </c>
      <c r="F146" s="118">
        <v>1768.8400000000001</v>
      </c>
      <c r="G146" s="118">
        <v>1768.8400000000001</v>
      </c>
      <c r="H146" s="118">
        <v>1768.8400000000001</v>
      </c>
      <c r="I146" s="118">
        <v>1947.7</v>
      </c>
      <c r="J146" s="118">
        <v>1947.7</v>
      </c>
      <c r="K146" s="118">
        <v>1947.7</v>
      </c>
      <c r="L146" s="105">
        <v>1947.7</v>
      </c>
      <c r="M146" s="119">
        <v>1947.7</v>
      </c>
      <c r="N146" s="119">
        <v>1947.7</v>
      </c>
      <c r="O146" s="115">
        <f t="shared" si="2"/>
        <v>22299.240000000005</v>
      </c>
      <c r="P146" s="107"/>
      <c r="Q146" s="108"/>
      <c r="R146" s="108"/>
      <c r="S146" s="108"/>
      <c r="T146" s="108"/>
    </row>
    <row r="147" spans="1:20" ht="15.75">
      <c r="A147" s="116">
        <v>144</v>
      </c>
      <c r="B147" s="117" t="s">
        <v>139</v>
      </c>
      <c r="C147" s="118">
        <v>8670.06</v>
      </c>
      <c r="D147" s="118">
        <v>8670.06</v>
      </c>
      <c r="E147" s="118">
        <v>8670.06</v>
      </c>
      <c r="F147" s="118">
        <v>8670.06</v>
      </c>
      <c r="G147" s="118">
        <v>8670.06</v>
      </c>
      <c r="H147" s="118">
        <v>8670.06</v>
      </c>
      <c r="I147" s="118">
        <v>9546.75</v>
      </c>
      <c r="J147" s="118">
        <v>9546.75</v>
      </c>
      <c r="K147" s="118">
        <v>9546.75</v>
      </c>
      <c r="L147" s="105">
        <v>9546.75</v>
      </c>
      <c r="M147" s="119">
        <v>9546.75</v>
      </c>
      <c r="N147" s="119">
        <v>9546.75</v>
      </c>
      <c r="O147" s="115">
        <f t="shared" si="2"/>
        <v>109300.85999999999</v>
      </c>
      <c r="P147" s="107"/>
      <c r="Q147" s="108"/>
      <c r="R147" s="108"/>
      <c r="S147" s="108"/>
      <c r="T147" s="108"/>
    </row>
    <row r="148" spans="1:20" ht="15.75">
      <c r="A148" s="116">
        <v>145</v>
      </c>
      <c r="B148" s="117" t="s">
        <v>140</v>
      </c>
      <c r="C148" s="118">
        <v>568.35</v>
      </c>
      <c r="D148" s="118">
        <v>568.35</v>
      </c>
      <c r="E148" s="118">
        <v>568.35</v>
      </c>
      <c r="F148" s="118">
        <v>568.35</v>
      </c>
      <c r="G148" s="118">
        <v>568.35</v>
      </c>
      <c r="H148" s="118">
        <v>568.35</v>
      </c>
      <c r="I148" s="118">
        <v>625.83</v>
      </c>
      <c r="J148" s="118">
        <v>625.83</v>
      </c>
      <c r="K148" s="118">
        <v>625.83</v>
      </c>
      <c r="L148" s="105">
        <v>625.83</v>
      </c>
      <c r="M148" s="119">
        <v>625.83</v>
      </c>
      <c r="N148" s="119">
        <v>625.83</v>
      </c>
      <c r="O148" s="115">
        <f t="shared" si="2"/>
        <v>7165.08</v>
      </c>
      <c r="P148" s="107"/>
      <c r="Q148" s="108"/>
      <c r="R148" s="108"/>
      <c r="S148" s="108"/>
      <c r="T148" s="108"/>
    </row>
    <row r="149" spans="1:20" ht="15.75">
      <c r="A149" s="120">
        <v>146</v>
      </c>
      <c r="B149" s="117" t="s">
        <v>141</v>
      </c>
      <c r="C149" s="118">
        <v>1374.0900000000001</v>
      </c>
      <c r="D149" s="118">
        <v>1374.0900000000001</v>
      </c>
      <c r="E149" s="118">
        <v>1374.0900000000001</v>
      </c>
      <c r="F149" s="118">
        <v>1374.0900000000001</v>
      </c>
      <c r="G149" s="118">
        <v>1374.0900000000001</v>
      </c>
      <c r="H149" s="118">
        <v>1374.0900000000001</v>
      </c>
      <c r="I149" s="118">
        <v>1513</v>
      </c>
      <c r="J149" s="118">
        <v>1513</v>
      </c>
      <c r="K149" s="118">
        <v>1513</v>
      </c>
      <c r="L149" s="105">
        <v>1513</v>
      </c>
      <c r="M149" s="119">
        <v>1513</v>
      </c>
      <c r="N149" s="119">
        <v>1513</v>
      </c>
      <c r="O149" s="115">
        <f t="shared" si="2"/>
        <v>17322.54</v>
      </c>
      <c r="P149" s="107"/>
      <c r="Q149" s="108"/>
      <c r="R149" s="108"/>
      <c r="S149" s="108"/>
      <c r="T149" s="108"/>
    </row>
    <row r="150" spans="1:20" ht="15.75">
      <c r="A150" s="116">
        <v>147</v>
      </c>
      <c r="B150" s="117" t="s">
        <v>142</v>
      </c>
      <c r="C150" s="118">
        <v>1385.65</v>
      </c>
      <c r="D150" s="118">
        <v>1385.65</v>
      </c>
      <c r="E150" s="118">
        <v>1385.65</v>
      </c>
      <c r="F150" s="118">
        <v>1385.65</v>
      </c>
      <c r="G150" s="118">
        <v>1385.65</v>
      </c>
      <c r="H150" s="118">
        <v>1385.65</v>
      </c>
      <c r="I150" s="118">
        <v>1525.78</v>
      </c>
      <c r="J150" s="118">
        <v>1525.78</v>
      </c>
      <c r="K150" s="118">
        <v>1525.78</v>
      </c>
      <c r="L150" s="105">
        <v>1525.78</v>
      </c>
      <c r="M150" s="119">
        <v>1525.78</v>
      </c>
      <c r="N150" s="119">
        <v>1525.78</v>
      </c>
      <c r="O150" s="115">
        <f t="shared" si="2"/>
        <v>17468.58</v>
      </c>
      <c r="P150" s="107"/>
      <c r="Q150" s="108"/>
      <c r="R150" s="108"/>
      <c r="S150" s="108"/>
      <c r="T150" s="108"/>
    </row>
    <row r="151" spans="1:20" ht="15.75">
      <c r="A151" s="116">
        <v>148</v>
      </c>
      <c r="B151" s="117" t="s">
        <v>143</v>
      </c>
      <c r="C151" s="118">
        <v>1363.85</v>
      </c>
      <c r="D151" s="118">
        <v>1363.85</v>
      </c>
      <c r="E151" s="118">
        <v>1363.85</v>
      </c>
      <c r="F151" s="118">
        <v>1363.85</v>
      </c>
      <c r="G151" s="118">
        <v>1363.85</v>
      </c>
      <c r="H151" s="118">
        <v>1363.85</v>
      </c>
      <c r="I151" s="118">
        <v>1501.76</v>
      </c>
      <c r="J151" s="118">
        <v>1501.76</v>
      </c>
      <c r="K151" s="118">
        <v>1501.76</v>
      </c>
      <c r="L151" s="105">
        <v>1501.76</v>
      </c>
      <c r="M151" s="119">
        <v>1501.76</v>
      </c>
      <c r="N151" s="119">
        <v>1501.76</v>
      </c>
      <c r="O151" s="115">
        <f t="shared" si="2"/>
        <v>17193.66</v>
      </c>
      <c r="P151" s="107"/>
      <c r="Q151" s="108"/>
      <c r="R151" s="108"/>
      <c r="S151" s="108"/>
      <c r="T151" s="108"/>
    </row>
    <row r="152" spans="1:20" ht="15.75">
      <c r="A152" s="120">
        <v>149</v>
      </c>
      <c r="B152" s="117" t="s">
        <v>144</v>
      </c>
      <c r="C152" s="118">
        <v>554.89</v>
      </c>
      <c r="D152" s="118">
        <v>554.89</v>
      </c>
      <c r="E152" s="118">
        <v>554.89</v>
      </c>
      <c r="F152" s="118">
        <v>554.89</v>
      </c>
      <c r="G152" s="118">
        <v>554.89</v>
      </c>
      <c r="H152" s="118">
        <v>554.89</v>
      </c>
      <c r="I152" s="118">
        <v>611.04</v>
      </c>
      <c r="J152" s="118">
        <v>611.04</v>
      </c>
      <c r="K152" s="118">
        <v>611.04</v>
      </c>
      <c r="L152" s="105">
        <v>611.04</v>
      </c>
      <c r="M152" s="119">
        <v>611.04</v>
      </c>
      <c r="N152" s="119">
        <v>611.04</v>
      </c>
      <c r="O152" s="115">
        <f t="shared" si="2"/>
        <v>6995.58</v>
      </c>
      <c r="P152" s="107"/>
      <c r="Q152" s="108"/>
      <c r="R152" s="108"/>
      <c r="S152" s="108"/>
      <c r="T152" s="108"/>
    </row>
    <row r="153" spans="1:20" ht="15.75">
      <c r="A153" s="116">
        <v>150</v>
      </c>
      <c r="B153" s="117" t="s">
        <v>145</v>
      </c>
      <c r="C153" s="118">
        <v>555.55</v>
      </c>
      <c r="D153" s="118">
        <v>555.55</v>
      </c>
      <c r="E153" s="118">
        <v>555.55</v>
      </c>
      <c r="F153" s="118">
        <v>555.55</v>
      </c>
      <c r="G153" s="118">
        <v>555.55</v>
      </c>
      <c r="H153" s="118">
        <v>555.55</v>
      </c>
      <c r="I153" s="118">
        <v>611.7</v>
      </c>
      <c r="J153" s="118">
        <v>611.7</v>
      </c>
      <c r="K153" s="118">
        <v>611.7</v>
      </c>
      <c r="L153" s="105">
        <v>611.7</v>
      </c>
      <c r="M153" s="119">
        <v>611.7</v>
      </c>
      <c r="N153" s="119">
        <v>611.7</v>
      </c>
      <c r="O153" s="115">
        <f t="shared" si="2"/>
        <v>7003.499999999999</v>
      </c>
      <c r="P153" s="107"/>
      <c r="Q153" s="108"/>
      <c r="R153" s="108"/>
      <c r="S153" s="108"/>
      <c r="T153" s="108"/>
    </row>
    <row r="154" spans="1:20" ht="15.75">
      <c r="A154" s="116">
        <v>151</v>
      </c>
      <c r="B154" s="117" t="s">
        <v>146</v>
      </c>
      <c r="C154" s="118">
        <v>555.19</v>
      </c>
      <c r="D154" s="118">
        <v>555.19</v>
      </c>
      <c r="E154" s="118">
        <v>555.19</v>
      </c>
      <c r="F154" s="118">
        <v>555.19</v>
      </c>
      <c r="G154" s="118">
        <v>555.19</v>
      </c>
      <c r="H154" s="118">
        <v>555.19</v>
      </c>
      <c r="I154" s="118">
        <v>611.32</v>
      </c>
      <c r="J154" s="118">
        <v>611.32</v>
      </c>
      <c r="K154" s="118">
        <v>611.32</v>
      </c>
      <c r="L154" s="105">
        <v>611.32</v>
      </c>
      <c r="M154" s="119">
        <v>611.32</v>
      </c>
      <c r="N154" s="119">
        <v>611.32</v>
      </c>
      <c r="O154" s="115">
        <f t="shared" si="2"/>
        <v>6999.0599999999995</v>
      </c>
      <c r="P154" s="107"/>
      <c r="Q154" s="108"/>
      <c r="R154" s="108"/>
      <c r="S154" s="108"/>
      <c r="T154" s="108"/>
    </row>
    <row r="155" spans="1:20" ht="15.75">
      <c r="A155" s="120">
        <v>152</v>
      </c>
      <c r="B155" s="117" t="s">
        <v>147</v>
      </c>
      <c r="C155" s="118">
        <v>560.07</v>
      </c>
      <c r="D155" s="118">
        <v>560.07</v>
      </c>
      <c r="E155" s="118">
        <v>560.07</v>
      </c>
      <c r="F155" s="118">
        <v>560.07</v>
      </c>
      <c r="G155" s="118">
        <v>560.07</v>
      </c>
      <c r="H155" s="118">
        <v>560.07</v>
      </c>
      <c r="I155" s="118">
        <v>616.72</v>
      </c>
      <c r="J155" s="118">
        <v>616.72</v>
      </c>
      <c r="K155" s="118">
        <v>616.72</v>
      </c>
      <c r="L155" s="105">
        <v>616.72</v>
      </c>
      <c r="M155" s="119">
        <v>616.72</v>
      </c>
      <c r="N155" s="119">
        <v>616.72</v>
      </c>
      <c r="O155" s="115">
        <f t="shared" si="2"/>
        <v>7060.740000000002</v>
      </c>
      <c r="P155" s="107"/>
      <c r="Q155" s="108"/>
      <c r="R155" s="108"/>
      <c r="S155" s="108"/>
      <c r="T155" s="108"/>
    </row>
    <row r="156" spans="1:20" ht="15.75">
      <c r="A156" s="116">
        <v>153</v>
      </c>
      <c r="B156" s="117" t="s">
        <v>148</v>
      </c>
      <c r="C156" s="118">
        <v>553.3199999999999</v>
      </c>
      <c r="D156" s="118">
        <v>553.3199999999999</v>
      </c>
      <c r="E156" s="118">
        <v>553.3199999999999</v>
      </c>
      <c r="F156" s="118">
        <v>553.3199999999999</v>
      </c>
      <c r="G156" s="118">
        <v>553.32</v>
      </c>
      <c r="H156" s="118">
        <v>553.32</v>
      </c>
      <c r="I156" s="118">
        <v>609.27</v>
      </c>
      <c r="J156" s="118">
        <v>609.27</v>
      </c>
      <c r="K156" s="118">
        <v>609.27</v>
      </c>
      <c r="L156" s="105">
        <v>609.27</v>
      </c>
      <c r="M156" s="119">
        <v>609.27</v>
      </c>
      <c r="N156" s="119">
        <v>609.27</v>
      </c>
      <c r="O156" s="115">
        <f t="shared" si="2"/>
        <v>6975.540000000001</v>
      </c>
      <c r="P156" s="107"/>
      <c r="Q156" s="108"/>
      <c r="R156" s="108"/>
      <c r="S156" s="108"/>
      <c r="T156" s="108"/>
    </row>
    <row r="157" spans="1:20" ht="15.75">
      <c r="A157" s="116">
        <v>154</v>
      </c>
      <c r="B157" s="117" t="s">
        <v>149</v>
      </c>
      <c r="C157" s="118">
        <v>1373.73</v>
      </c>
      <c r="D157" s="118">
        <v>1373.73</v>
      </c>
      <c r="E157" s="118">
        <v>1373.73</v>
      </c>
      <c r="F157" s="118">
        <v>1373.73</v>
      </c>
      <c r="G157" s="118">
        <v>1373.73</v>
      </c>
      <c r="H157" s="118">
        <v>1373.73</v>
      </c>
      <c r="I157" s="118">
        <v>1512.64</v>
      </c>
      <c r="J157" s="118">
        <v>1512.64</v>
      </c>
      <c r="K157" s="118">
        <v>1512.64</v>
      </c>
      <c r="L157" s="105">
        <v>1512.64</v>
      </c>
      <c r="M157" s="119">
        <v>1512.64</v>
      </c>
      <c r="N157" s="119">
        <v>1512.64</v>
      </c>
      <c r="O157" s="115">
        <f t="shared" si="2"/>
        <v>17318.219999999998</v>
      </c>
      <c r="P157" s="107"/>
      <c r="Q157" s="108"/>
      <c r="R157" s="108"/>
      <c r="S157" s="108"/>
      <c r="T157" s="108"/>
    </row>
    <row r="158" spans="1:20" ht="15.75">
      <c r="A158" s="120">
        <v>155</v>
      </c>
      <c r="B158" s="117" t="s">
        <v>150</v>
      </c>
      <c r="C158" s="118">
        <v>975.35</v>
      </c>
      <c r="D158" s="118">
        <v>975.35</v>
      </c>
      <c r="E158" s="118">
        <v>975.35</v>
      </c>
      <c r="F158" s="118">
        <v>975.35</v>
      </c>
      <c r="G158" s="118">
        <v>975.35</v>
      </c>
      <c r="H158" s="118">
        <v>975.35</v>
      </c>
      <c r="I158" s="118">
        <v>1073.98</v>
      </c>
      <c r="J158" s="118">
        <v>1073.98</v>
      </c>
      <c r="K158" s="118">
        <v>1073.98</v>
      </c>
      <c r="L158" s="105">
        <v>1073.98</v>
      </c>
      <c r="M158" s="119">
        <v>1073.98</v>
      </c>
      <c r="N158" s="119">
        <v>1073.98</v>
      </c>
      <c r="O158" s="115">
        <f t="shared" si="2"/>
        <v>12295.979999999998</v>
      </c>
      <c r="P158" s="107"/>
      <c r="Q158" s="108"/>
      <c r="R158" s="108"/>
      <c r="S158" s="108"/>
      <c r="T158" s="108"/>
    </row>
    <row r="159" spans="1:20" ht="15.75">
      <c r="A159" s="116">
        <v>156</v>
      </c>
      <c r="B159" s="117" t="s">
        <v>151</v>
      </c>
      <c r="C159" s="118">
        <v>1821.25</v>
      </c>
      <c r="D159" s="118">
        <v>1821.25</v>
      </c>
      <c r="E159" s="118">
        <v>1821.25</v>
      </c>
      <c r="F159" s="118">
        <v>1821.25</v>
      </c>
      <c r="G159" s="118">
        <v>1821.25</v>
      </c>
      <c r="H159" s="118">
        <v>1821.25</v>
      </c>
      <c r="I159" s="118">
        <v>2005.3400000000001</v>
      </c>
      <c r="J159" s="118">
        <v>2005.3400000000001</v>
      </c>
      <c r="K159" s="118">
        <v>2005.3400000000001</v>
      </c>
      <c r="L159" s="105">
        <v>2005.3400000000001</v>
      </c>
      <c r="M159" s="119">
        <v>2005.3400000000001</v>
      </c>
      <c r="N159" s="119">
        <v>2005.3400000000001</v>
      </c>
      <c r="O159" s="115">
        <f t="shared" si="2"/>
        <v>22959.54</v>
      </c>
      <c r="P159" s="107"/>
      <c r="Q159" s="108"/>
      <c r="R159" s="108"/>
      <c r="S159" s="108"/>
      <c r="T159" s="108"/>
    </row>
    <row r="160" spans="1:20" ht="15.75">
      <c r="A160" s="116">
        <v>157</v>
      </c>
      <c r="B160" s="117" t="s">
        <v>152</v>
      </c>
      <c r="C160" s="118">
        <v>1818.05</v>
      </c>
      <c r="D160" s="118">
        <v>1818.05</v>
      </c>
      <c r="E160" s="118">
        <v>1818.05</v>
      </c>
      <c r="F160" s="118">
        <v>1818.05</v>
      </c>
      <c r="G160" s="118">
        <v>1818.05</v>
      </c>
      <c r="H160" s="118">
        <v>1775.95</v>
      </c>
      <c r="I160" s="118">
        <v>1955.53</v>
      </c>
      <c r="J160" s="118">
        <v>2001.8799999999999</v>
      </c>
      <c r="K160" s="118">
        <v>2001.8799999999999</v>
      </c>
      <c r="L160" s="105">
        <v>2001.8799999999999</v>
      </c>
      <c r="M160" s="119">
        <v>2001.8799999999999</v>
      </c>
      <c r="N160" s="119">
        <v>2001.8799999999999</v>
      </c>
      <c r="O160" s="115">
        <f t="shared" si="2"/>
        <v>22831.130000000005</v>
      </c>
      <c r="P160" s="107"/>
      <c r="Q160" s="108"/>
      <c r="R160" s="108"/>
      <c r="S160" s="108"/>
      <c r="T160" s="108"/>
    </row>
    <row r="161" spans="1:20" ht="15.75">
      <c r="A161" s="120">
        <v>158</v>
      </c>
      <c r="B161" s="117" t="s">
        <v>153</v>
      </c>
      <c r="C161" s="118">
        <v>1805.5</v>
      </c>
      <c r="D161" s="118">
        <v>1805.5</v>
      </c>
      <c r="E161" s="118">
        <v>1805.5</v>
      </c>
      <c r="F161" s="118">
        <v>1805.5</v>
      </c>
      <c r="G161" s="118">
        <v>1805.5</v>
      </c>
      <c r="H161" s="118">
        <v>1805.5</v>
      </c>
      <c r="I161" s="118">
        <v>1988.13</v>
      </c>
      <c r="J161" s="118">
        <v>1988.13</v>
      </c>
      <c r="K161" s="118">
        <v>1988.13</v>
      </c>
      <c r="L161" s="105">
        <v>1988.13</v>
      </c>
      <c r="M161" s="119">
        <v>1988.13</v>
      </c>
      <c r="N161" s="119">
        <v>1988.13</v>
      </c>
      <c r="O161" s="115">
        <f t="shared" si="2"/>
        <v>22761.780000000006</v>
      </c>
      <c r="P161" s="107"/>
      <c r="Q161" s="108"/>
      <c r="R161" s="108"/>
      <c r="S161" s="108"/>
      <c r="T161" s="108"/>
    </row>
    <row r="162" spans="1:20" ht="15.75">
      <c r="A162" s="116">
        <v>159</v>
      </c>
      <c r="B162" s="117" t="s">
        <v>154</v>
      </c>
      <c r="C162" s="118">
        <v>1376.59</v>
      </c>
      <c r="D162" s="118">
        <v>1376.59</v>
      </c>
      <c r="E162" s="118">
        <v>1376.59</v>
      </c>
      <c r="F162" s="118">
        <v>1376.59</v>
      </c>
      <c r="G162" s="118">
        <v>1376.59</v>
      </c>
      <c r="H162" s="118">
        <v>1376.59</v>
      </c>
      <c r="I162" s="118">
        <v>1515.76</v>
      </c>
      <c r="J162" s="118">
        <v>1515.76</v>
      </c>
      <c r="K162" s="118">
        <v>1515.76</v>
      </c>
      <c r="L162" s="105">
        <v>1515.76</v>
      </c>
      <c r="M162" s="119">
        <v>1515.76</v>
      </c>
      <c r="N162" s="119">
        <v>1515.76</v>
      </c>
      <c r="O162" s="115">
        <f t="shared" si="2"/>
        <v>17354.1</v>
      </c>
      <c r="P162" s="107"/>
      <c r="Q162" s="108"/>
      <c r="R162" s="108"/>
      <c r="S162" s="108"/>
      <c r="T162" s="108"/>
    </row>
    <row r="163" spans="1:20" ht="15.75">
      <c r="A163" s="116">
        <v>160</v>
      </c>
      <c r="B163" s="117" t="s">
        <v>155</v>
      </c>
      <c r="C163" s="118">
        <v>1371.3899999999999</v>
      </c>
      <c r="D163" s="118">
        <v>1371.3899999999999</v>
      </c>
      <c r="E163" s="118">
        <v>1371.3899999999999</v>
      </c>
      <c r="F163" s="118">
        <v>1371.3899999999999</v>
      </c>
      <c r="G163" s="118">
        <v>1371.3899999999999</v>
      </c>
      <c r="H163" s="118">
        <v>1371.3899999999999</v>
      </c>
      <c r="I163" s="118">
        <v>1510.1</v>
      </c>
      <c r="J163" s="118">
        <v>1510.1</v>
      </c>
      <c r="K163" s="118">
        <v>1510.1</v>
      </c>
      <c r="L163" s="105">
        <v>1510.1</v>
      </c>
      <c r="M163" s="119">
        <v>1510.1</v>
      </c>
      <c r="N163" s="119">
        <v>1510.1</v>
      </c>
      <c r="O163" s="115">
        <f t="shared" si="2"/>
        <v>17288.94</v>
      </c>
      <c r="P163" s="107"/>
      <c r="Q163" s="108"/>
      <c r="R163" s="108"/>
      <c r="S163" s="108"/>
      <c r="T163" s="108"/>
    </row>
    <row r="164" spans="1:20" ht="15.75">
      <c r="A164" s="120">
        <v>161</v>
      </c>
      <c r="B164" s="117" t="s">
        <v>156</v>
      </c>
      <c r="C164" s="118">
        <v>285.32</v>
      </c>
      <c r="D164" s="118">
        <v>285.32</v>
      </c>
      <c r="E164" s="118">
        <v>285.53</v>
      </c>
      <c r="F164" s="118">
        <v>285.53</v>
      </c>
      <c r="G164" s="118">
        <v>285.53000000000003</v>
      </c>
      <c r="H164" s="118">
        <v>285.53000000000003</v>
      </c>
      <c r="I164" s="118">
        <v>314.42</v>
      </c>
      <c r="J164" s="118">
        <v>314.42</v>
      </c>
      <c r="K164" s="118">
        <v>314.42</v>
      </c>
      <c r="L164" s="105">
        <v>314.42</v>
      </c>
      <c r="M164" s="119">
        <v>314.42</v>
      </c>
      <c r="N164" s="119">
        <v>314.42</v>
      </c>
      <c r="O164" s="115">
        <f t="shared" si="2"/>
        <v>3599.28</v>
      </c>
      <c r="P164" s="107"/>
      <c r="Q164" s="108"/>
      <c r="R164" s="108"/>
      <c r="S164" s="108"/>
      <c r="T164" s="108"/>
    </row>
    <row r="165" spans="1:20" ht="15.75">
      <c r="A165" s="116">
        <v>162</v>
      </c>
      <c r="B165" s="117" t="s">
        <v>157</v>
      </c>
      <c r="C165" s="118">
        <v>105.23</v>
      </c>
      <c r="D165" s="118">
        <v>105.23</v>
      </c>
      <c r="E165" s="118">
        <v>105.23</v>
      </c>
      <c r="F165" s="118">
        <v>105.23</v>
      </c>
      <c r="G165" s="118">
        <v>105.23</v>
      </c>
      <c r="H165" s="118">
        <v>105.23</v>
      </c>
      <c r="I165" s="118">
        <v>115.87</v>
      </c>
      <c r="J165" s="118">
        <v>115.87</v>
      </c>
      <c r="K165" s="118">
        <v>115.87</v>
      </c>
      <c r="L165" s="105">
        <v>115.87</v>
      </c>
      <c r="M165" s="119">
        <v>115.87</v>
      </c>
      <c r="N165" s="119">
        <v>115.87</v>
      </c>
      <c r="O165" s="115">
        <f t="shared" si="2"/>
        <v>1326.6</v>
      </c>
      <c r="P165" s="107"/>
      <c r="Q165" s="108"/>
      <c r="R165" s="108"/>
      <c r="S165" s="108"/>
      <c r="T165" s="108"/>
    </row>
    <row r="166" spans="1:20" ht="15.75">
      <c r="A166" s="116">
        <v>163</v>
      </c>
      <c r="B166" s="117" t="s">
        <v>158</v>
      </c>
      <c r="C166" s="118">
        <v>96.03</v>
      </c>
      <c r="D166" s="118">
        <v>96.03</v>
      </c>
      <c r="E166" s="118">
        <v>96.03</v>
      </c>
      <c r="F166" s="118">
        <v>96.03</v>
      </c>
      <c r="G166" s="118">
        <v>96.03</v>
      </c>
      <c r="H166" s="118">
        <v>96.03</v>
      </c>
      <c r="I166" s="118">
        <v>105.74</v>
      </c>
      <c r="J166" s="118">
        <v>105.74</v>
      </c>
      <c r="K166" s="118">
        <v>105.74</v>
      </c>
      <c r="L166" s="105">
        <v>105.74</v>
      </c>
      <c r="M166" s="119">
        <v>105.74</v>
      </c>
      <c r="N166" s="119">
        <v>105.74</v>
      </c>
      <c r="O166" s="115">
        <f t="shared" si="2"/>
        <v>1210.62</v>
      </c>
      <c r="P166" s="107"/>
      <c r="Q166" s="108"/>
      <c r="R166" s="108"/>
      <c r="S166" s="108"/>
      <c r="T166" s="108"/>
    </row>
    <row r="167" spans="1:20" ht="15.75">
      <c r="A167" s="120">
        <v>164</v>
      </c>
      <c r="B167" s="117" t="s">
        <v>159</v>
      </c>
      <c r="C167" s="118">
        <v>178.91000000000003</v>
      </c>
      <c r="D167" s="118">
        <v>178.91000000000003</v>
      </c>
      <c r="E167" s="118">
        <v>178.91000000000003</v>
      </c>
      <c r="F167" s="118">
        <v>178.91000000000003</v>
      </c>
      <c r="G167" s="118">
        <v>178.91000000000003</v>
      </c>
      <c r="H167" s="118">
        <v>178.91000000000003</v>
      </c>
      <c r="I167" s="118">
        <v>196.98000000000002</v>
      </c>
      <c r="J167" s="118">
        <v>196.98000000000002</v>
      </c>
      <c r="K167" s="118">
        <v>196.98000000000002</v>
      </c>
      <c r="L167" s="105">
        <v>196.98000000000002</v>
      </c>
      <c r="M167" s="119">
        <v>196.98000000000002</v>
      </c>
      <c r="N167" s="119">
        <v>196.98000000000002</v>
      </c>
      <c r="O167" s="115">
        <f t="shared" si="2"/>
        <v>2255.3400000000006</v>
      </c>
      <c r="P167" s="107"/>
      <c r="Q167" s="108"/>
      <c r="R167" s="108"/>
      <c r="S167" s="108"/>
      <c r="T167" s="108"/>
    </row>
    <row r="168" spans="1:20" ht="15.75">
      <c r="A168" s="116">
        <v>165</v>
      </c>
      <c r="B168" s="117" t="s">
        <v>160</v>
      </c>
      <c r="C168" s="118">
        <v>1219.04</v>
      </c>
      <c r="D168" s="118">
        <v>1219.04</v>
      </c>
      <c r="E168" s="118">
        <v>1219.04</v>
      </c>
      <c r="F168" s="118">
        <v>1219.04</v>
      </c>
      <c r="G168" s="118">
        <v>1219.04</v>
      </c>
      <c r="H168" s="118">
        <v>1219.04</v>
      </c>
      <c r="I168" s="118">
        <v>1342.29</v>
      </c>
      <c r="J168" s="118">
        <v>1342.29</v>
      </c>
      <c r="K168" s="118">
        <v>1364.83</v>
      </c>
      <c r="L168" s="105">
        <v>1364.83</v>
      </c>
      <c r="M168" s="119">
        <v>1364.83</v>
      </c>
      <c r="N168" s="119">
        <v>1364.83</v>
      </c>
      <c r="O168" s="115">
        <f t="shared" si="2"/>
        <v>15458.14</v>
      </c>
      <c r="P168" s="107"/>
      <c r="Q168" s="108"/>
      <c r="R168" s="108"/>
      <c r="S168" s="108"/>
      <c r="T168" s="108"/>
    </row>
    <row r="169" spans="1:20" ht="15.75">
      <c r="A169" s="116">
        <v>166</v>
      </c>
      <c r="B169" s="117" t="s">
        <v>161</v>
      </c>
      <c r="C169" s="118">
        <v>79.56</v>
      </c>
      <c r="D169" s="118">
        <v>79.56</v>
      </c>
      <c r="E169" s="118">
        <v>79.56</v>
      </c>
      <c r="F169" s="118">
        <v>79.56</v>
      </c>
      <c r="G169" s="118">
        <v>79.56</v>
      </c>
      <c r="H169" s="118">
        <v>79.56</v>
      </c>
      <c r="I169" s="118">
        <v>87.62</v>
      </c>
      <c r="J169" s="118">
        <v>87.62</v>
      </c>
      <c r="K169" s="118">
        <v>87.62</v>
      </c>
      <c r="L169" s="105">
        <v>87.62</v>
      </c>
      <c r="M169" s="119">
        <v>87.62</v>
      </c>
      <c r="N169" s="119">
        <v>87.62</v>
      </c>
      <c r="O169" s="115">
        <f t="shared" si="2"/>
        <v>1003.08</v>
      </c>
      <c r="P169" s="107"/>
      <c r="Q169" s="108"/>
      <c r="R169" s="108"/>
      <c r="S169" s="108"/>
      <c r="T169" s="108"/>
    </row>
    <row r="170" spans="1:20" ht="15.75">
      <c r="A170" s="120">
        <v>167</v>
      </c>
      <c r="B170" s="117" t="s">
        <v>162</v>
      </c>
      <c r="C170" s="118">
        <v>94.61</v>
      </c>
      <c r="D170" s="118">
        <v>94.61</v>
      </c>
      <c r="E170" s="118">
        <v>94.61</v>
      </c>
      <c r="F170" s="118">
        <v>94.61</v>
      </c>
      <c r="G170" s="118">
        <v>94.61</v>
      </c>
      <c r="H170" s="118">
        <v>35.69</v>
      </c>
      <c r="I170" s="118">
        <v>104.17999999999999</v>
      </c>
      <c r="J170" s="118">
        <v>104.17999999999999</v>
      </c>
      <c r="K170" s="118">
        <v>104.17999999999999</v>
      </c>
      <c r="L170" s="105">
        <v>104.17999999999999</v>
      </c>
      <c r="M170" s="119">
        <v>104.17999999999999</v>
      </c>
      <c r="N170" s="119">
        <v>104.17999999999999</v>
      </c>
      <c r="O170" s="115">
        <f t="shared" si="2"/>
        <v>1133.82</v>
      </c>
      <c r="P170" s="107"/>
      <c r="Q170" s="108"/>
      <c r="R170" s="108"/>
      <c r="S170" s="108"/>
      <c r="T170" s="108"/>
    </row>
    <row r="171" spans="1:20" ht="15.75">
      <c r="A171" s="116">
        <v>168</v>
      </c>
      <c r="B171" s="117" t="s">
        <v>385</v>
      </c>
      <c r="C171" s="118">
        <v>142.17</v>
      </c>
      <c r="D171" s="118">
        <v>142.17</v>
      </c>
      <c r="E171" s="118">
        <v>142.17</v>
      </c>
      <c r="F171" s="118">
        <v>142.17</v>
      </c>
      <c r="G171" s="118">
        <v>142.17</v>
      </c>
      <c r="H171" s="118">
        <v>142.17</v>
      </c>
      <c r="I171" s="118">
        <v>156.54</v>
      </c>
      <c r="J171" s="118">
        <v>-156.54</v>
      </c>
      <c r="K171" s="118">
        <v>0</v>
      </c>
      <c r="L171" s="105">
        <v>0</v>
      </c>
      <c r="M171" s="119">
        <v>0</v>
      </c>
      <c r="N171" s="119">
        <v>0</v>
      </c>
      <c r="O171" s="115">
        <f t="shared" si="2"/>
        <v>853.0199999999999</v>
      </c>
      <c r="P171" s="107"/>
      <c r="Q171" s="108"/>
      <c r="R171" s="108"/>
      <c r="S171" s="108"/>
      <c r="T171" s="108"/>
    </row>
    <row r="172" spans="1:20" ht="15.75">
      <c r="A172" s="116">
        <v>169</v>
      </c>
      <c r="B172" s="117" t="s">
        <v>163</v>
      </c>
      <c r="C172" s="118">
        <v>245.91</v>
      </c>
      <c r="D172" s="118">
        <v>245.91</v>
      </c>
      <c r="E172" s="118">
        <v>245.91</v>
      </c>
      <c r="F172" s="118">
        <v>245.91</v>
      </c>
      <c r="G172" s="118">
        <v>245.91</v>
      </c>
      <c r="H172" s="118">
        <v>245.91</v>
      </c>
      <c r="I172" s="118">
        <v>270.77</v>
      </c>
      <c r="J172" s="118">
        <v>270.77</v>
      </c>
      <c r="K172" s="118">
        <v>270.77</v>
      </c>
      <c r="L172" s="105">
        <v>270.77</v>
      </c>
      <c r="M172" s="119">
        <v>270.77</v>
      </c>
      <c r="N172" s="119">
        <v>270.77</v>
      </c>
      <c r="O172" s="115">
        <f t="shared" si="2"/>
        <v>3100.08</v>
      </c>
      <c r="P172" s="107"/>
      <c r="Q172" s="108"/>
      <c r="R172" s="108"/>
      <c r="S172" s="108"/>
      <c r="T172" s="108"/>
    </row>
    <row r="173" spans="1:20" ht="15.75">
      <c r="A173" s="120">
        <v>170</v>
      </c>
      <c r="B173" s="117" t="s">
        <v>164</v>
      </c>
      <c r="C173" s="118">
        <v>22.19</v>
      </c>
      <c r="D173" s="118">
        <v>22.19</v>
      </c>
      <c r="E173" s="118">
        <v>22.19</v>
      </c>
      <c r="F173" s="118">
        <v>22.19</v>
      </c>
      <c r="G173" s="118">
        <v>22.19</v>
      </c>
      <c r="H173" s="118">
        <v>22.19</v>
      </c>
      <c r="I173" s="118">
        <v>24.43</v>
      </c>
      <c r="J173" s="118">
        <v>24.43</v>
      </c>
      <c r="K173" s="118">
        <v>24.43</v>
      </c>
      <c r="L173" s="105">
        <v>24.43</v>
      </c>
      <c r="M173" s="119">
        <v>24.43</v>
      </c>
      <c r="N173" s="119">
        <v>24.43</v>
      </c>
      <c r="O173" s="115">
        <f t="shared" si="2"/>
        <v>279.72</v>
      </c>
      <c r="P173" s="107"/>
      <c r="Q173" s="108"/>
      <c r="R173" s="108"/>
      <c r="S173" s="108"/>
      <c r="T173" s="108"/>
    </row>
    <row r="174" spans="1:20" ht="15.75">
      <c r="A174" s="116">
        <v>171</v>
      </c>
      <c r="B174" s="117" t="s">
        <v>165</v>
      </c>
      <c r="C174" s="118">
        <v>326.89</v>
      </c>
      <c r="D174" s="118">
        <v>326.89</v>
      </c>
      <c r="E174" s="118">
        <v>326.89</v>
      </c>
      <c r="F174" s="118">
        <v>326.89</v>
      </c>
      <c r="G174" s="118">
        <v>326.89</v>
      </c>
      <c r="H174" s="118">
        <v>326.89</v>
      </c>
      <c r="I174" s="118">
        <v>359.95</v>
      </c>
      <c r="J174" s="118">
        <v>359.95</v>
      </c>
      <c r="K174" s="118">
        <v>359.95</v>
      </c>
      <c r="L174" s="105">
        <v>359.95</v>
      </c>
      <c r="M174" s="119">
        <v>359.95</v>
      </c>
      <c r="N174" s="119">
        <v>359.95</v>
      </c>
      <c r="O174" s="115">
        <f t="shared" si="2"/>
        <v>4121.039999999999</v>
      </c>
      <c r="P174" s="107"/>
      <c r="Q174" s="108"/>
      <c r="R174" s="108"/>
      <c r="S174" s="108"/>
      <c r="T174" s="108"/>
    </row>
    <row r="175" spans="1:20" ht="15.75">
      <c r="A175" s="116">
        <v>172</v>
      </c>
      <c r="B175" s="117" t="s">
        <v>166</v>
      </c>
      <c r="C175" s="118">
        <v>572.99</v>
      </c>
      <c r="D175" s="118">
        <v>572.99</v>
      </c>
      <c r="E175" s="118">
        <v>572.99</v>
      </c>
      <c r="F175" s="118">
        <v>572.99</v>
      </c>
      <c r="G175" s="118">
        <v>572.99</v>
      </c>
      <c r="H175" s="118">
        <v>631.91</v>
      </c>
      <c r="I175" s="118">
        <v>630.92</v>
      </c>
      <c r="J175" s="118">
        <v>630.92</v>
      </c>
      <c r="K175" s="118">
        <v>630.92</v>
      </c>
      <c r="L175" s="105">
        <v>630.92</v>
      </c>
      <c r="M175" s="119">
        <v>630.92</v>
      </c>
      <c r="N175" s="119">
        <v>630.92</v>
      </c>
      <c r="O175" s="115">
        <f t="shared" si="2"/>
        <v>7282.38</v>
      </c>
      <c r="P175" s="107"/>
      <c r="Q175" s="108"/>
      <c r="R175" s="108"/>
      <c r="S175" s="108"/>
      <c r="T175" s="108"/>
    </row>
    <row r="176" spans="1:20" ht="15.75">
      <c r="A176" s="120">
        <v>173</v>
      </c>
      <c r="B176" s="117" t="s">
        <v>167</v>
      </c>
      <c r="C176" s="118">
        <v>201.74</v>
      </c>
      <c r="D176" s="118">
        <v>201.74</v>
      </c>
      <c r="E176" s="118">
        <v>201.74</v>
      </c>
      <c r="F176" s="118">
        <v>201.74</v>
      </c>
      <c r="G176" s="118">
        <v>201.74</v>
      </c>
      <c r="H176" s="118">
        <v>201.74</v>
      </c>
      <c r="I176" s="118">
        <v>222.16</v>
      </c>
      <c r="J176" s="118">
        <v>222.16</v>
      </c>
      <c r="K176" s="118">
        <v>222.16</v>
      </c>
      <c r="L176" s="105">
        <v>222.16</v>
      </c>
      <c r="M176" s="119">
        <v>222.16</v>
      </c>
      <c r="N176" s="119">
        <v>222.16</v>
      </c>
      <c r="O176" s="115">
        <f t="shared" si="2"/>
        <v>2543.4</v>
      </c>
      <c r="P176" s="107"/>
      <c r="Q176" s="108"/>
      <c r="R176" s="108"/>
      <c r="S176" s="108"/>
      <c r="T176" s="108"/>
    </row>
    <row r="177" spans="1:20" ht="15.75">
      <c r="A177" s="116">
        <v>174</v>
      </c>
      <c r="B177" s="117" t="s">
        <v>168</v>
      </c>
      <c r="C177" s="118">
        <v>838.8299999999999</v>
      </c>
      <c r="D177" s="118">
        <v>838.8299999999999</v>
      </c>
      <c r="E177" s="118">
        <v>838.8299999999999</v>
      </c>
      <c r="F177" s="118">
        <v>838.8299999999999</v>
      </c>
      <c r="G177" s="118">
        <v>838.8299999999999</v>
      </c>
      <c r="H177" s="118">
        <v>838.8299999999999</v>
      </c>
      <c r="I177" s="118">
        <v>923.63</v>
      </c>
      <c r="J177" s="118">
        <v>923.63</v>
      </c>
      <c r="K177" s="118">
        <v>923.63</v>
      </c>
      <c r="L177" s="105">
        <v>923.63</v>
      </c>
      <c r="M177" s="119">
        <v>923.63</v>
      </c>
      <c r="N177" s="119">
        <v>923.63</v>
      </c>
      <c r="O177" s="115">
        <f t="shared" si="2"/>
        <v>10574.759999999998</v>
      </c>
      <c r="P177" s="107"/>
      <c r="Q177" s="108"/>
      <c r="R177" s="108"/>
      <c r="S177" s="108"/>
      <c r="T177" s="108"/>
    </row>
    <row r="178" spans="1:20" ht="15.75">
      <c r="A178" s="116">
        <v>175</v>
      </c>
      <c r="B178" s="117" t="s">
        <v>169</v>
      </c>
      <c r="C178" s="118">
        <v>52.24</v>
      </c>
      <c r="D178" s="118">
        <v>52.24</v>
      </c>
      <c r="E178" s="118">
        <v>52.24</v>
      </c>
      <c r="F178" s="118">
        <v>52.24</v>
      </c>
      <c r="G178" s="118">
        <v>52.24</v>
      </c>
      <c r="H178" s="118">
        <v>52.24</v>
      </c>
      <c r="I178" s="118">
        <v>57.53</v>
      </c>
      <c r="J178" s="118">
        <v>57.53</v>
      </c>
      <c r="K178" s="118">
        <v>57.53</v>
      </c>
      <c r="L178" s="105">
        <v>57.53</v>
      </c>
      <c r="M178" s="119">
        <v>57.53</v>
      </c>
      <c r="N178" s="119">
        <v>57.53</v>
      </c>
      <c r="O178" s="115">
        <f t="shared" si="2"/>
        <v>658.6199999999999</v>
      </c>
      <c r="P178" s="107"/>
      <c r="Q178" s="108"/>
      <c r="R178" s="108"/>
      <c r="S178" s="108"/>
      <c r="T178" s="108"/>
    </row>
    <row r="179" spans="1:20" ht="15.75">
      <c r="A179" s="120">
        <v>176</v>
      </c>
      <c r="B179" s="117" t="s">
        <v>170</v>
      </c>
      <c r="C179" s="118">
        <v>333.66</v>
      </c>
      <c r="D179" s="118">
        <v>333.66</v>
      </c>
      <c r="E179" s="118">
        <v>333.66</v>
      </c>
      <c r="F179" s="118">
        <v>333.66</v>
      </c>
      <c r="G179" s="118">
        <v>333.66</v>
      </c>
      <c r="H179" s="118">
        <v>333.66</v>
      </c>
      <c r="I179" s="118">
        <v>367.41</v>
      </c>
      <c r="J179" s="118">
        <v>367.41</v>
      </c>
      <c r="K179" s="118">
        <v>367.41</v>
      </c>
      <c r="L179" s="105">
        <v>367.41</v>
      </c>
      <c r="M179" s="119">
        <v>367.41</v>
      </c>
      <c r="N179" s="119">
        <v>367.41</v>
      </c>
      <c r="O179" s="115">
        <f t="shared" si="2"/>
        <v>4206.42</v>
      </c>
      <c r="P179" s="107"/>
      <c r="Q179" s="108"/>
      <c r="R179" s="108"/>
      <c r="S179" s="108"/>
      <c r="T179" s="108"/>
    </row>
    <row r="180" spans="1:20" ht="15.75">
      <c r="A180" s="116">
        <v>177</v>
      </c>
      <c r="B180" s="117" t="s">
        <v>171</v>
      </c>
      <c r="C180" s="118">
        <v>61.32000000000001</v>
      </c>
      <c r="D180" s="118">
        <v>61.32000000000001</v>
      </c>
      <c r="E180" s="118">
        <v>61.32000000000001</v>
      </c>
      <c r="F180" s="118">
        <v>61.32000000000001</v>
      </c>
      <c r="G180" s="118">
        <v>61.32000000000001</v>
      </c>
      <c r="H180" s="118">
        <v>62.400000000000006</v>
      </c>
      <c r="I180" s="118">
        <v>68.72</v>
      </c>
      <c r="J180" s="118">
        <v>68.72</v>
      </c>
      <c r="K180" s="118">
        <v>68.72</v>
      </c>
      <c r="L180" s="105">
        <v>68.72</v>
      </c>
      <c r="M180" s="119">
        <v>68.72</v>
      </c>
      <c r="N180" s="119">
        <v>68.72</v>
      </c>
      <c r="O180" s="115">
        <f t="shared" si="2"/>
        <v>781.3200000000002</v>
      </c>
      <c r="P180" s="107"/>
      <c r="Q180" s="108"/>
      <c r="R180" s="108"/>
      <c r="S180" s="108"/>
      <c r="T180" s="108"/>
    </row>
    <row r="181" spans="1:20" ht="15.75">
      <c r="A181" s="116">
        <v>178</v>
      </c>
      <c r="B181" s="117" t="s">
        <v>172</v>
      </c>
      <c r="C181" s="118">
        <v>340.16</v>
      </c>
      <c r="D181" s="118">
        <v>340.16</v>
      </c>
      <c r="E181" s="118">
        <v>340.16</v>
      </c>
      <c r="F181" s="118">
        <v>340.16</v>
      </c>
      <c r="G181" s="118">
        <v>340.16</v>
      </c>
      <c r="H181" s="118">
        <v>340.16</v>
      </c>
      <c r="I181" s="118">
        <v>374.53999999999996</v>
      </c>
      <c r="J181" s="118">
        <v>374.53999999999996</v>
      </c>
      <c r="K181" s="118">
        <v>374.53999999999996</v>
      </c>
      <c r="L181" s="105">
        <v>374.53999999999996</v>
      </c>
      <c r="M181" s="119">
        <v>374.53999999999996</v>
      </c>
      <c r="N181" s="119">
        <v>374.53999999999996</v>
      </c>
      <c r="O181" s="115">
        <f t="shared" si="2"/>
        <v>4288.2</v>
      </c>
      <c r="P181" s="107"/>
      <c r="Q181" s="108"/>
      <c r="R181" s="108"/>
      <c r="S181" s="108"/>
      <c r="T181" s="108"/>
    </row>
    <row r="182" spans="1:20" ht="15.75">
      <c r="A182" s="120">
        <v>179</v>
      </c>
      <c r="B182" s="117" t="s">
        <v>173</v>
      </c>
      <c r="C182" s="118">
        <v>77.69</v>
      </c>
      <c r="D182" s="118">
        <v>77.69</v>
      </c>
      <c r="E182" s="118">
        <v>77.69</v>
      </c>
      <c r="F182" s="118">
        <v>77.69</v>
      </c>
      <c r="G182" s="118">
        <v>77.69</v>
      </c>
      <c r="H182" s="118">
        <v>77.69</v>
      </c>
      <c r="I182" s="118">
        <v>85.56</v>
      </c>
      <c r="J182" s="118">
        <v>85.56</v>
      </c>
      <c r="K182" s="118">
        <v>85.56</v>
      </c>
      <c r="L182" s="105">
        <v>85.56</v>
      </c>
      <c r="M182" s="119">
        <v>85.56</v>
      </c>
      <c r="N182" s="119">
        <v>85.56</v>
      </c>
      <c r="O182" s="115">
        <f t="shared" si="2"/>
        <v>979.4999999999998</v>
      </c>
      <c r="P182" s="107"/>
      <c r="Q182" s="108"/>
      <c r="R182" s="108"/>
      <c r="S182" s="108"/>
      <c r="T182" s="108"/>
    </row>
    <row r="183" spans="1:20" ht="15.75">
      <c r="A183" s="116">
        <v>180</v>
      </c>
      <c r="B183" s="117" t="s">
        <v>174</v>
      </c>
      <c r="C183" s="118">
        <v>109.2</v>
      </c>
      <c r="D183" s="118">
        <v>109.2</v>
      </c>
      <c r="E183" s="118">
        <v>109.2</v>
      </c>
      <c r="F183" s="118">
        <v>109.2</v>
      </c>
      <c r="G183" s="118">
        <v>109.2</v>
      </c>
      <c r="H183" s="118">
        <v>109.2</v>
      </c>
      <c r="I183" s="118">
        <v>120.25</v>
      </c>
      <c r="J183" s="118">
        <v>120.25</v>
      </c>
      <c r="K183" s="118">
        <v>120.25</v>
      </c>
      <c r="L183" s="105">
        <v>120.25</v>
      </c>
      <c r="M183" s="119">
        <v>120.25</v>
      </c>
      <c r="N183" s="119">
        <v>120.25</v>
      </c>
      <c r="O183" s="115">
        <f t="shared" si="2"/>
        <v>1376.7</v>
      </c>
      <c r="P183" s="107"/>
      <c r="Q183" s="108"/>
      <c r="R183" s="108"/>
      <c r="S183" s="108"/>
      <c r="T183" s="108"/>
    </row>
    <row r="184" spans="1:20" ht="15.75">
      <c r="A184" s="116">
        <v>181</v>
      </c>
      <c r="B184" s="117" t="s">
        <v>175</v>
      </c>
      <c r="C184" s="118">
        <v>1693.79</v>
      </c>
      <c r="D184" s="118">
        <v>1693.79</v>
      </c>
      <c r="E184" s="118">
        <v>1693.79</v>
      </c>
      <c r="F184" s="118">
        <v>1693.79</v>
      </c>
      <c r="G184" s="118">
        <v>1693.79</v>
      </c>
      <c r="H184" s="118">
        <v>1693.79</v>
      </c>
      <c r="I184" s="118">
        <v>1865.04</v>
      </c>
      <c r="J184" s="118">
        <v>1865.04</v>
      </c>
      <c r="K184" s="118">
        <v>1865.04</v>
      </c>
      <c r="L184" s="105">
        <v>1865.04</v>
      </c>
      <c r="M184" s="119">
        <v>1865.04</v>
      </c>
      <c r="N184" s="119">
        <v>1865.04</v>
      </c>
      <c r="O184" s="115">
        <f t="shared" si="2"/>
        <v>21352.980000000007</v>
      </c>
      <c r="P184" s="107"/>
      <c r="Q184" s="108"/>
      <c r="R184" s="108"/>
      <c r="S184" s="108"/>
      <c r="T184" s="108"/>
    </row>
    <row r="185" spans="1:20" ht="15.75">
      <c r="A185" s="120">
        <v>182</v>
      </c>
      <c r="B185" s="117" t="s">
        <v>176</v>
      </c>
      <c r="C185" s="118">
        <v>818.28</v>
      </c>
      <c r="D185" s="118">
        <v>818.28</v>
      </c>
      <c r="E185" s="118">
        <v>818.28</v>
      </c>
      <c r="F185" s="118">
        <v>818.28</v>
      </c>
      <c r="G185" s="118">
        <v>818.28</v>
      </c>
      <c r="H185" s="118">
        <v>818.28</v>
      </c>
      <c r="I185" s="118">
        <v>901</v>
      </c>
      <c r="J185" s="118">
        <v>901</v>
      </c>
      <c r="K185" s="118">
        <v>901</v>
      </c>
      <c r="L185" s="105">
        <v>901</v>
      </c>
      <c r="M185" s="119">
        <v>901</v>
      </c>
      <c r="N185" s="119">
        <v>901</v>
      </c>
      <c r="O185" s="115">
        <f t="shared" si="2"/>
        <v>10315.68</v>
      </c>
      <c r="P185" s="107"/>
      <c r="Q185" s="108"/>
      <c r="R185" s="108"/>
      <c r="S185" s="108"/>
      <c r="T185" s="108"/>
    </row>
    <row r="186" spans="1:20" ht="15.75">
      <c r="A186" s="116">
        <v>183</v>
      </c>
      <c r="B186" s="117" t="s">
        <v>177</v>
      </c>
      <c r="C186" s="118">
        <v>674.09</v>
      </c>
      <c r="D186" s="118">
        <v>674.09</v>
      </c>
      <c r="E186" s="118">
        <v>674.09</v>
      </c>
      <c r="F186" s="118">
        <v>674.09</v>
      </c>
      <c r="G186" s="118">
        <v>674.09</v>
      </c>
      <c r="H186" s="118">
        <v>674.09</v>
      </c>
      <c r="I186" s="118">
        <v>742.25</v>
      </c>
      <c r="J186" s="118">
        <v>742.25</v>
      </c>
      <c r="K186" s="118">
        <v>742.25</v>
      </c>
      <c r="L186" s="105">
        <v>742.25</v>
      </c>
      <c r="M186" s="119">
        <v>742.25</v>
      </c>
      <c r="N186" s="119">
        <v>742.25</v>
      </c>
      <c r="O186" s="115">
        <f t="shared" si="2"/>
        <v>8498.04</v>
      </c>
      <c r="P186" s="107"/>
      <c r="Q186" s="108"/>
      <c r="R186" s="108"/>
      <c r="S186" s="108"/>
      <c r="T186" s="108"/>
    </row>
    <row r="187" spans="1:20" ht="15.75">
      <c r="A187" s="116">
        <v>184</v>
      </c>
      <c r="B187" s="117" t="s">
        <v>178</v>
      </c>
      <c r="C187" s="118">
        <v>319.7</v>
      </c>
      <c r="D187" s="118">
        <v>319.7</v>
      </c>
      <c r="E187" s="118">
        <v>319.7</v>
      </c>
      <c r="F187" s="118">
        <v>319.7</v>
      </c>
      <c r="G187" s="118">
        <v>319.7</v>
      </c>
      <c r="H187" s="118">
        <v>319.7</v>
      </c>
      <c r="I187" s="118">
        <v>352.01</v>
      </c>
      <c r="J187" s="118">
        <v>352.01</v>
      </c>
      <c r="K187" s="118">
        <v>352.01</v>
      </c>
      <c r="L187" s="105">
        <v>352.01</v>
      </c>
      <c r="M187" s="119">
        <v>352.01</v>
      </c>
      <c r="N187" s="119">
        <v>352.01</v>
      </c>
      <c r="O187" s="115">
        <f t="shared" si="2"/>
        <v>4030.260000000001</v>
      </c>
      <c r="P187" s="107"/>
      <c r="Q187" s="108"/>
      <c r="R187" s="108"/>
      <c r="S187" s="108"/>
      <c r="T187" s="108"/>
    </row>
    <row r="188" spans="1:20" ht="15.75">
      <c r="A188" s="120">
        <v>185</v>
      </c>
      <c r="B188" s="117" t="s">
        <v>179</v>
      </c>
      <c r="C188" s="118">
        <v>460.6</v>
      </c>
      <c r="D188" s="118">
        <v>460.6</v>
      </c>
      <c r="E188" s="118">
        <v>460.6</v>
      </c>
      <c r="F188" s="118">
        <v>460.6</v>
      </c>
      <c r="G188" s="118">
        <v>460.6</v>
      </c>
      <c r="H188" s="118">
        <v>490.12</v>
      </c>
      <c r="I188" s="118">
        <v>2839.47</v>
      </c>
      <c r="J188" s="118">
        <v>539.68</v>
      </c>
      <c r="K188" s="118">
        <v>539.68</v>
      </c>
      <c r="L188" s="105">
        <v>539.68</v>
      </c>
      <c r="M188" s="119">
        <v>539.68</v>
      </c>
      <c r="N188" s="119">
        <v>539.68</v>
      </c>
      <c r="O188" s="115">
        <f t="shared" si="2"/>
        <v>8330.990000000002</v>
      </c>
      <c r="P188" s="107"/>
      <c r="Q188" s="108"/>
      <c r="R188" s="108"/>
      <c r="S188" s="108"/>
      <c r="T188" s="108"/>
    </row>
    <row r="189" spans="1:20" ht="15.75">
      <c r="A189" s="116">
        <v>186</v>
      </c>
      <c r="B189" s="117" t="s">
        <v>180</v>
      </c>
      <c r="C189" s="118">
        <v>626.84</v>
      </c>
      <c r="D189" s="118">
        <v>626.84</v>
      </c>
      <c r="E189" s="118">
        <v>626.84</v>
      </c>
      <c r="F189" s="118">
        <v>626.84</v>
      </c>
      <c r="G189" s="118">
        <v>626.84</v>
      </c>
      <c r="H189" s="118">
        <v>626.84</v>
      </c>
      <c r="I189" s="118">
        <v>690.22</v>
      </c>
      <c r="J189" s="118">
        <v>690.22</v>
      </c>
      <c r="K189" s="118">
        <v>690.22</v>
      </c>
      <c r="L189" s="105">
        <v>690.22</v>
      </c>
      <c r="M189" s="119">
        <v>690.22</v>
      </c>
      <c r="N189" s="119">
        <v>690.22</v>
      </c>
      <c r="O189" s="115">
        <f t="shared" si="2"/>
        <v>7902.3600000000015</v>
      </c>
      <c r="P189" s="107"/>
      <c r="Q189" s="108"/>
      <c r="R189" s="108"/>
      <c r="S189" s="108"/>
      <c r="T189" s="108"/>
    </row>
    <row r="190" spans="1:20" ht="15.75">
      <c r="A190" s="116">
        <v>187</v>
      </c>
      <c r="B190" s="117" t="s">
        <v>181</v>
      </c>
      <c r="C190" s="118">
        <v>996.45</v>
      </c>
      <c r="D190" s="118">
        <v>996.45</v>
      </c>
      <c r="E190" s="118">
        <v>996.45</v>
      </c>
      <c r="F190" s="118">
        <v>996.45</v>
      </c>
      <c r="G190" s="118">
        <v>996.45</v>
      </c>
      <c r="H190" s="118">
        <v>996.45</v>
      </c>
      <c r="I190" s="118">
        <v>1097.22</v>
      </c>
      <c r="J190" s="118">
        <v>1097.22</v>
      </c>
      <c r="K190" s="118">
        <v>1097.22</v>
      </c>
      <c r="L190" s="105">
        <v>1097.22</v>
      </c>
      <c r="M190" s="119">
        <v>1097.22</v>
      </c>
      <c r="N190" s="119">
        <v>1097.22</v>
      </c>
      <c r="O190" s="115">
        <f t="shared" si="2"/>
        <v>12562.019999999999</v>
      </c>
      <c r="P190" s="107"/>
      <c r="Q190" s="108"/>
      <c r="R190" s="108"/>
      <c r="S190" s="108"/>
      <c r="T190" s="108"/>
    </row>
    <row r="191" spans="1:20" ht="15.75">
      <c r="A191" s="120">
        <v>188</v>
      </c>
      <c r="B191" s="117" t="s">
        <v>182</v>
      </c>
      <c r="C191" s="118">
        <v>692.25</v>
      </c>
      <c r="D191" s="118">
        <v>692.25</v>
      </c>
      <c r="E191" s="118">
        <v>692.25</v>
      </c>
      <c r="F191" s="118">
        <v>692.25</v>
      </c>
      <c r="G191" s="118">
        <v>692.25</v>
      </c>
      <c r="H191" s="118">
        <v>692.25</v>
      </c>
      <c r="I191" s="118">
        <v>762.25</v>
      </c>
      <c r="J191" s="118">
        <v>762.25</v>
      </c>
      <c r="K191" s="118">
        <v>762.25</v>
      </c>
      <c r="L191" s="105">
        <v>762.25</v>
      </c>
      <c r="M191" s="119">
        <v>762.25</v>
      </c>
      <c r="N191" s="119">
        <v>762.25</v>
      </c>
      <c r="O191" s="115">
        <f t="shared" si="2"/>
        <v>8727</v>
      </c>
      <c r="P191" s="107"/>
      <c r="Q191" s="108"/>
      <c r="R191" s="108"/>
      <c r="S191" s="108"/>
      <c r="T191" s="108"/>
    </row>
    <row r="192" spans="1:20" ht="15.75">
      <c r="A192" s="116">
        <v>189</v>
      </c>
      <c r="B192" s="117" t="s">
        <v>183</v>
      </c>
      <c r="C192" s="118">
        <v>864.36</v>
      </c>
      <c r="D192" s="118">
        <v>864.36</v>
      </c>
      <c r="E192" s="118">
        <v>864.36</v>
      </c>
      <c r="F192" s="118">
        <v>864.36</v>
      </c>
      <c r="G192" s="118">
        <v>864.36</v>
      </c>
      <c r="H192" s="118">
        <v>864.36</v>
      </c>
      <c r="I192" s="118">
        <v>951.77</v>
      </c>
      <c r="J192" s="118">
        <v>951.77</v>
      </c>
      <c r="K192" s="118">
        <v>951.77</v>
      </c>
      <c r="L192" s="105">
        <v>951.77</v>
      </c>
      <c r="M192" s="119">
        <v>951.77</v>
      </c>
      <c r="N192" s="119">
        <v>951.77</v>
      </c>
      <c r="O192" s="115">
        <f t="shared" si="2"/>
        <v>10896.780000000002</v>
      </c>
      <c r="P192" s="107"/>
      <c r="Q192" s="108"/>
      <c r="R192" s="108"/>
      <c r="S192" s="108"/>
      <c r="T192" s="108"/>
    </row>
    <row r="193" spans="1:20" ht="15.75">
      <c r="A193" s="116">
        <v>190</v>
      </c>
      <c r="B193" s="117" t="s">
        <v>184</v>
      </c>
      <c r="C193" s="118">
        <v>853.25</v>
      </c>
      <c r="D193" s="118">
        <v>853.25</v>
      </c>
      <c r="E193" s="118">
        <v>853.25</v>
      </c>
      <c r="F193" s="118">
        <v>853.25</v>
      </c>
      <c r="G193" s="118">
        <v>853.25</v>
      </c>
      <c r="H193" s="118">
        <v>853.25</v>
      </c>
      <c r="I193" s="118">
        <v>939.51</v>
      </c>
      <c r="J193" s="118">
        <v>939.51</v>
      </c>
      <c r="K193" s="118">
        <v>939.51</v>
      </c>
      <c r="L193" s="105">
        <v>939.51</v>
      </c>
      <c r="M193" s="119">
        <v>939.51</v>
      </c>
      <c r="N193" s="119">
        <v>939.51</v>
      </c>
      <c r="O193" s="115">
        <f t="shared" si="2"/>
        <v>10756.560000000001</v>
      </c>
      <c r="P193" s="107"/>
      <c r="Q193" s="108"/>
      <c r="R193" s="108"/>
      <c r="S193" s="108"/>
      <c r="T193" s="108"/>
    </row>
    <row r="194" spans="1:20" ht="15.75">
      <c r="A194" s="120">
        <v>191</v>
      </c>
      <c r="B194" s="117" t="s">
        <v>185</v>
      </c>
      <c r="C194" s="118">
        <v>841.93</v>
      </c>
      <c r="D194" s="118">
        <v>841.93</v>
      </c>
      <c r="E194" s="118">
        <v>841.93</v>
      </c>
      <c r="F194" s="118">
        <v>841.93</v>
      </c>
      <c r="G194" s="118">
        <v>841.93</v>
      </c>
      <c r="H194" s="118">
        <v>841.93</v>
      </c>
      <c r="I194" s="118">
        <v>927.1</v>
      </c>
      <c r="J194" s="118">
        <v>927.1</v>
      </c>
      <c r="K194" s="118">
        <v>927.1</v>
      </c>
      <c r="L194" s="105">
        <v>927.1</v>
      </c>
      <c r="M194" s="119">
        <v>927.1</v>
      </c>
      <c r="N194" s="119">
        <v>927.1</v>
      </c>
      <c r="O194" s="115">
        <f t="shared" si="2"/>
        <v>10614.180000000002</v>
      </c>
      <c r="P194" s="107"/>
      <c r="Q194" s="108"/>
      <c r="R194" s="108"/>
      <c r="S194" s="108"/>
      <c r="T194" s="108"/>
    </row>
    <row r="195" spans="1:20" ht="15.75">
      <c r="A195" s="116">
        <v>192</v>
      </c>
      <c r="B195" s="117" t="s">
        <v>186</v>
      </c>
      <c r="C195" s="118">
        <v>1318.01</v>
      </c>
      <c r="D195" s="118">
        <v>1318.01</v>
      </c>
      <c r="E195" s="118">
        <v>1318.01</v>
      </c>
      <c r="F195" s="118">
        <v>1318.01</v>
      </c>
      <c r="G195" s="118">
        <v>1318.01</v>
      </c>
      <c r="H195" s="118">
        <v>1318.01</v>
      </c>
      <c r="I195" s="118">
        <v>1451.2800000000002</v>
      </c>
      <c r="J195" s="118">
        <v>1451.2800000000002</v>
      </c>
      <c r="K195" s="118">
        <v>1451.2800000000002</v>
      </c>
      <c r="L195" s="105">
        <v>1451.2800000000002</v>
      </c>
      <c r="M195" s="119">
        <v>1451.2800000000002</v>
      </c>
      <c r="N195" s="119">
        <v>1451.2800000000002</v>
      </c>
      <c r="O195" s="115">
        <f t="shared" si="2"/>
        <v>16615.74</v>
      </c>
      <c r="P195" s="107"/>
      <c r="Q195" s="108"/>
      <c r="R195" s="108"/>
      <c r="S195" s="108"/>
      <c r="T195" s="108"/>
    </row>
    <row r="196" spans="1:20" ht="15.75">
      <c r="A196" s="116">
        <v>193</v>
      </c>
      <c r="B196" s="117" t="s">
        <v>187</v>
      </c>
      <c r="C196" s="118">
        <v>1009.27</v>
      </c>
      <c r="D196" s="118">
        <v>1009.27</v>
      </c>
      <c r="E196" s="118">
        <v>1009.27</v>
      </c>
      <c r="F196" s="118">
        <v>1009.27</v>
      </c>
      <c r="G196" s="118">
        <v>1009.27</v>
      </c>
      <c r="H196" s="118">
        <v>1009.27</v>
      </c>
      <c r="I196" s="118">
        <v>1111.32</v>
      </c>
      <c r="J196" s="118">
        <v>1111.32</v>
      </c>
      <c r="K196" s="118">
        <v>1111.32</v>
      </c>
      <c r="L196" s="105">
        <v>1111.32</v>
      </c>
      <c r="M196" s="119">
        <v>1111.32</v>
      </c>
      <c r="N196" s="119">
        <v>1111.32</v>
      </c>
      <c r="O196" s="115">
        <f t="shared" si="2"/>
        <v>12723.539999999999</v>
      </c>
      <c r="P196" s="107"/>
      <c r="Q196" s="108"/>
      <c r="R196" s="108"/>
      <c r="S196" s="108"/>
      <c r="T196" s="108"/>
    </row>
    <row r="197" spans="1:20" ht="15.75">
      <c r="A197" s="120">
        <v>194</v>
      </c>
      <c r="B197" s="117" t="s">
        <v>188</v>
      </c>
      <c r="C197" s="118">
        <v>8575.26</v>
      </c>
      <c r="D197" s="118">
        <v>8575.26</v>
      </c>
      <c r="E197" s="118">
        <v>8575.26</v>
      </c>
      <c r="F197" s="118">
        <v>8575.26</v>
      </c>
      <c r="G197" s="118">
        <v>8575.26</v>
      </c>
      <c r="H197" s="118">
        <v>8575.26</v>
      </c>
      <c r="I197" s="118">
        <v>9442.11</v>
      </c>
      <c r="J197" s="118">
        <v>9442.11</v>
      </c>
      <c r="K197" s="118">
        <v>9442.11</v>
      </c>
      <c r="L197" s="105">
        <v>9442.11</v>
      </c>
      <c r="M197" s="119">
        <v>9442.11</v>
      </c>
      <c r="N197" s="119">
        <v>9442.11</v>
      </c>
      <c r="O197" s="115">
        <f t="shared" si="2"/>
        <v>108104.22</v>
      </c>
      <c r="P197" s="107"/>
      <c r="Q197" s="108"/>
      <c r="R197" s="108"/>
      <c r="S197" s="108"/>
      <c r="T197" s="108"/>
    </row>
    <row r="198" spans="1:20" ht="15.75">
      <c r="A198" s="116">
        <v>195</v>
      </c>
      <c r="B198" s="117" t="s">
        <v>189</v>
      </c>
      <c r="C198" s="118">
        <v>1518.43</v>
      </c>
      <c r="D198" s="118">
        <v>1518.43</v>
      </c>
      <c r="E198" s="118">
        <v>1518.43</v>
      </c>
      <c r="F198" s="118">
        <v>1518.43</v>
      </c>
      <c r="G198" s="118">
        <v>1518.43</v>
      </c>
      <c r="H198" s="118">
        <v>1518.43</v>
      </c>
      <c r="I198" s="118">
        <v>1671.99</v>
      </c>
      <c r="J198" s="118">
        <v>1671.99</v>
      </c>
      <c r="K198" s="118">
        <v>1671.99</v>
      </c>
      <c r="L198" s="105">
        <v>1671.99</v>
      </c>
      <c r="M198" s="119">
        <v>1671.99</v>
      </c>
      <c r="N198" s="119">
        <v>1671.99</v>
      </c>
      <c r="O198" s="115">
        <f t="shared" si="2"/>
        <v>19142.52</v>
      </c>
      <c r="P198" s="107"/>
      <c r="Q198" s="108"/>
      <c r="R198" s="108"/>
      <c r="S198" s="108"/>
      <c r="T198" s="108"/>
    </row>
    <row r="199" spans="1:20" ht="15.75">
      <c r="A199" s="116">
        <v>196</v>
      </c>
      <c r="B199" s="117" t="s">
        <v>190</v>
      </c>
      <c r="C199" s="118">
        <v>1263.28</v>
      </c>
      <c r="D199" s="118">
        <v>1105.77</v>
      </c>
      <c r="E199" s="118">
        <v>1420.77</v>
      </c>
      <c r="F199" s="118">
        <v>1263.27</v>
      </c>
      <c r="G199" s="118">
        <v>1263.27</v>
      </c>
      <c r="H199" s="118">
        <v>1263.27</v>
      </c>
      <c r="I199" s="118">
        <v>1391</v>
      </c>
      <c r="J199" s="118">
        <v>1391</v>
      </c>
      <c r="K199" s="118">
        <v>1391</v>
      </c>
      <c r="L199" s="105">
        <v>1391</v>
      </c>
      <c r="M199" s="119">
        <v>1391</v>
      </c>
      <c r="N199" s="119">
        <v>1391</v>
      </c>
      <c r="O199" s="115">
        <f t="shared" si="2"/>
        <v>15925.630000000001</v>
      </c>
      <c r="P199" s="107"/>
      <c r="Q199" s="108"/>
      <c r="R199" s="108"/>
      <c r="S199" s="108"/>
      <c r="T199" s="108"/>
    </row>
    <row r="200" spans="1:20" ht="15.75">
      <c r="A200" s="120">
        <v>197</v>
      </c>
      <c r="B200" s="117" t="s">
        <v>191</v>
      </c>
      <c r="C200" s="118">
        <v>1680.52</v>
      </c>
      <c r="D200" s="118">
        <v>1680.52</v>
      </c>
      <c r="E200" s="118">
        <v>1680.52</v>
      </c>
      <c r="F200" s="118">
        <v>1680.52</v>
      </c>
      <c r="G200" s="118">
        <v>1680.52</v>
      </c>
      <c r="H200" s="118">
        <v>1680.52</v>
      </c>
      <c r="I200" s="118">
        <v>1821.89</v>
      </c>
      <c r="J200" s="118">
        <v>1821.89</v>
      </c>
      <c r="K200" s="118">
        <v>1821.89</v>
      </c>
      <c r="L200" s="105">
        <v>1821.89</v>
      </c>
      <c r="M200" s="119">
        <v>1850.42</v>
      </c>
      <c r="N200" s="119">
        <v>1850.42</v>
      </c>
      <c r="O200" s="115">
        <f t="shared" si="2"/>
        <v>21071.519999999997</v>
      </c>
      <c r="P200" s="107"/>
      <c r="Q200" s="108"/>
      <c r="R200" s="108"/>
      <c r="S200" s="108"/>
      <c r="T200" s="108"/>
    </row>
    <row r="201" spans="1:20" ht="15.75">
      <c r="A201" s="116">
        <v>198</v>
      </c>
      <c r="B201" s="117" t="s">
        <v>192</v>
      </c>
      <c r="C201" s="118">
        <v>59.81</v>
      </c>
      <c r="D201" s="118">
        <v>59.81</v>
      </c>
      <c r="E201" s="118">
        <v>59.81</v>
      </c>
      <c r="F201" s="118">
        <v>59.81</v>
      </c>
      <c r="G201" s="118">
        <v>59.81</v>
      </c>
      <c r="H201" s="118">
        <v>59.81</v>
      </c>
      <c r="I201" s="118">
        <v>65.85</v>
      </c>
      <c r="J201" s="118">
        <v>65.85</v>
      </c>
      <c r="K201" s="118">
        <v>65.85</v>
      </c>
      <c r="L201" s="105">
        <v>65.85</v>
      </c>
      <c r="M201" s="119">
        <v>65.85</v>
      </c>
      <c r="N201" s="119">
        <v>65.85</v>
      </c>
      <c r="O201" s="115">
        <f t="shared" si="2"/>
        <v>753.9600000000002</v>
      </c>
      <c r="P201" s="107"/>
      <c r="Q201" s="108"/>
      <c r="R201" s="108"/>
      <c r="S201" s="108"/>
      <c r="T201" s="108"/>
    </row>
    <row r="202" spans="1:20" ht="15.75">
      <c r="A202" s="116">
        <v>199</v>
      </c>
      <c r="B202" s="117" t="s">
        <v>194</v>
      </c>
      <c r="C202" s="118">
        <v>188.42</v>
      </c>
      <c r="D202" s="118">
        <v>188.42</v>
      </c>
      <c r="E202" s="118">
        <v>188.42</v>
      </c>
      <c r="F202" s="118">
        <v>188.42</v>
      </c>
      <c r="G202" s="118">
        <v>188.42</v>
      </c>
      <c r="H202" s="118">
        <v>188.42</v>
      </c>
      <c r="I202" s="118">
        <v>207.46</v>
      </c>
      <c r="J202" s="118">
        <v>207.46</v>
      </c>
      <c r="K202" s="118">
        <v>207.46</v>
      </c>
      <c r="L202" s="105">
        <v>207.46</v>
      </c>
      <c r="M202" s="119">
        <v>207.46</v>
      </c>
      <c r="N202" s="119">
        <v>207.46</v>
      </c>
      <c r="O202" s="115">
        <f aca="true" t="shared" si="3" ref="O202:O265">SUM(C202:N202)</f>
        <v>2375.28</v>
      </c>
      <c r="P202" s="107"/>
      <c r="Q202" s="108"/>
      <c r="R202" s="108"/>
      <c r="S202" s="108"/>
      <c r="T202" s="108"/>
    </row>
    <row r="203" spans="1:20" ht="15.75">
      <c r="A203" s="120">
        <v>200</v>
      </c>
      <c r="B203" s="117" t="s">
        <v>195</v>
      </c>
      <c r="C203" s="118">
        <v>152.45</v>
      </c>
      <c r="D203" s="118">
        <v>152.45</v>
      </c>
      <c r="E203" s="118">
        <v>152.45</v>
      </c>
      <c r="F203" s="118">
        <v>152.45</v>
      </c>
      <c r="G203" s="118">
        <v>152.45</v>
      </c>
      <c r="H203" s="118">
        <v>152.45</v>
      </c>
      <c r="I203" s="118">
        <v>167.87</v>
      </c>
      <c r="J203" s="118">
        <v>167.87</v>
      </c>
      <c r="K203" s="118">
        <v>167.87</v>
      </c>
      <c r="L203" s="105">
        <v>167.87</v>
      </c>
      <c r="M203" s="119">
        <v>167.87</v>
      </c>
      <c r="N203" s="119">
        <v>167.87</v>
      </c>
      <c r="O203" s="115">
        <f t="shared" si="3"/>
        <v>1921.9199999999996</v>
      </c>
      <c r="P203" s="107"/>
      <c r="Q203" s="108"/>
      <c r="R203" s="108"/>
      <c r="S203" s="108"/>
      <c r="T203" s="108"/>
    </row>
    <row r="204" spans="1:20" ht="15.75">
      <c r="A204" s="116">
        <v>201</v>
      </c>
      <c r="B204" s="117" t="s">
        <v>196</v>
      </c>
      <c r="C204" s="118">
        <v>183.56</v>
      </c>
      <c r="D204" s="118">
        <v>183.56</v>
      </c>
      <c r="E204" s="118">
        <v>183.56</v>
      </c>
      <c r="F204" s="118">
        <v>183.56</v>
      </c>
      <c r="G204" s="118">
        <v>183.56</v>
      </c>
      <c r="H204" s="118">
        <v>183.56</v>
      </c>
      <c r="I204" s="118">
        <v>202.11999999999998</v>
      </c>
      <c r="J204" s="118">
        <v>202.11999999999998</v>
      </c>
      <c r="K204" s="118">
        <v>202.11999999999998</v>
      </c>
      <c r="L204" s="105">
        <v>202.11999999999998</v>
      </c>
      <c r="M204" s="119">
        <v>202.11999999999998</v>
      </c>
      <c r="N204" s="119">
        <v>202.11999999999998</v>
      </c>
      <c r="O204" s="115">
        <f t="shared" si="3"/>
        <v>2314.0799999999995</v>
      </c>
      <c r="P204" s="107"/>
      <c r="Q204" s="108"/>
      <c r="R204" s="108"/>
      <c r="S204" s="108"/>
      <c r="T204" s="108"/>
    </row>
    <row r="205" spans="1:20" ht="15.75">
      <c r="A205" s="116">
        <v>202</v>
      </c>
      <c r="B205" s="117" t="s">
        <v>197</v>
      </c>
      <c r="C205" s="118">
        <v>185.04</v>
      </c>
      <c r="D205" s="118">
        <v>185.04</v>
      </c>
      <c r="E205" s="118">
        <v>185.04</v>
      </c>
      <c r="F205" s="118">
        <v>185.04</v>
      </c>
      <c r="G205" s="118">
        <v>185.04</v>
      </c>
      <c r="H205" s="118">
        <v>185.04</v>
      </c>
      <c r="I205" s="118">
        <v>203.75</v>
      </c>
      <c r="J205" s="118">
        <v>203.75</v>
      </c>
      <c r="K205" s="118">
        <v>203.75</v>
      </c>
      <c r="L205" s="105">
        <v>203.75</v>
      </c>
      <c r="M205" s="119">
        <v>203.75</v>
      </c>
      <c r="N205" s="119">
        <v>203.75</v>
      </c>
      <c r="O205" s="115">
        <f t="shared" si="3"/>
        <v>2332.74</v>
      </c>
      <c r="P205" s="107"/>
      <c r="Q205" s="108"/>
      <c r="R205" s="108"/>
      <c r="S205" s="108"/>
      <c r="T205" s="108"/>
    </row>
    <row r="206" spans="1:20" ht="15.75">
      <c r="A206" s="120">
        <v>203</v>
      </c>
      <c r="B206" s="117" t="s">
        <v>198</v>
      </c>
      <c r="C206" s="118">
        <v>146.32</v>
      </c>
      <c r="D206" s="118">
        <v>146.32</v>
      </c>
      <c r="E206" s="118">
        <v>146.32</v>
      </c>
      <c r="F206" s="118">
        <v>146.32</v>
      </c>
      <c r="G206" s="118">
        <v>146.32</v>
      </c>
      <c r="H206" s="118">
        <v>146.32</v>
      </c>
      <c r="I206" s="118">
        <v>161.11</v>
      </c>
      <c r="J206" s="118">
        <v>161.11</v>
      </c>
      <c r="K206" s="118">
        <v>161.11</v>
      </c>
      <c r="L206" s="105">
        <v>161.11</v>
      </c>
      <c r="M206" s="119">
        <v>161.11</v>
      </c>
      <c r="N206" s="119">
        <v>161.11</v>
      </c>
      <c r="O206" s="115">
        <f t="shared" si="3"/>
        <v>1844.5800000000004</v>
      </c>
      <c r="P206" s="107"/>
      <c r="Q206" s="108"/>
      <c r="R206" s="108"/>
      <c r="S206" s="108"/>
      <c r="T206" s="108"/>
    </row>
    <row r="207" spans="1:20" ht="15.75">
      <c r="A207" s="116">
        <v>204</v>
      </c>
      <c r="B207" s="117" t="s">
        <v>200</v>
      </c>
      <c r="C207" s="118">
        <v>79.3</v>
      </c>
      <c r="D207" s="118">
        <v>79.3</v>
      </c>
      <c r="E207" s="118">
        <v>79.3</v>
      </c>
      <c r="F207" s="118">
        <v>79.3</v>
      </c>
      <c r="G207" s="118">
        <v>79.3</v>
      </c>
      <c r="H207" s="118">
        <v>79.3</v>
      </c>
      <c r="I207" s="118">
        <v>87.31</v>
      </c>
      <c r="J207" s="118">
        <v>87.31</v>
      </c>
      <c r="K207" s="118">
        <v>87.31</v>
      </c>
      <c r="L207" s="105">
        <v>87.31</v>
      </c>
      <c r="M207" s="119">
        <v>87.31</v>
      </c>
      <c r="N207" s="119">
        <v>87.31</v>
      </c>
      <c r="O207" s="115">
        <f t="shared" si="3"/>
        <v>999.6599999999999</v>
      </c>
      <c r="P207" s="107"/>
      <c r="Q207" s="108"/>
      <c r="R207" s="108"/>
      <c r="S207" s="108"/>
      <c r="T207" s="108"/>
    </row>
    <row r="208" spans="1:20" ht="15.75">
      <c r="A208" s="116">
        <v>205</v>
      </c>
      <c r="B208" s="117" t="s">
        <v>201</v>
      </c>
      <c r="C208" s="118">
        <v>134.67</v>
      </c>
      <c r="D208" s="118">
        <v>134.67</v>
      </c>
      <c r="E208" s="118">
        <v>134.67</v>
      </c>
      <c r="F208" s="118">
        <v>134.67</v>
      </c>
      <c r="G208" s="118">
        <v>133.25</v>
      </c>
      <c r="H208" s="118">
        <v>133.25</v>
      </c>
      <c r="I208" s="118">
        <v>146.73</v>
      </c>
      <c r="J208" s="118">
        <v>146.73</v>
      </c>
      <c r="K208" s="118">
        <v>146.73</v>
      </c>
      <c r="L208" s="105">
        <v>146.73</v>
      </c>
      <c r="M208" s="119">
        <v>146.73</v>
      </c>
      <c r="N208" s="119">
        <v>146.73</v>
      </c>
      <c r="O208" s="115">
        <f t="shared" si="3"/>
        <v>1685.56</v>
      </c>
      <c r="P208" s="107"/>
      <c r="Q208" s="108"/>
      <c r="R208" s="108"/>
      <c r="S208" s="108"/>
      <c r="T208" s="108"/>
    </row>
    <row r="209" spans="1:20" ht="15.75">
      <c r="A209" s="120">
        <v>206</v>
      </c>
      <c r="B209" s="117" t="s">
        <v>193</v>
      </c>
      <c r="C209" s="118">
        <v>126.39</v>
      </c>
      <c r="D209" s="118">
        <v>126.39</v>
      </c>
      <c r="E209" s="118">
        <v>126.39</v>
      </c>
      <c r="F209" s="118">
        <v>126.39</v>
      </c>
      <c r="G209" s="118">
        <v>126.39</v>
      </c>
      <c r="H209" s="118">
        <v>126.39</v>
      </c>
      <c r="I209" s="118">
        <v>139.16</v>
      </c>
      <c r="J209" s="118">
        <v>139.16</v>
      </c>
      <c r="K209" s="118">
        <v>139.16</v>
      </c>
      <c r="L209" s="105">
        <v>139.16</v>
      </c>
      <c r="M209" s="119">
        <v>139.16</v>
      </c>
      <c r="N209" s="119">
        <v>139.16</v>
      </c>
      <c r="O209" s="115">
        <f t="shared" si="3"/>
        <v>1593.3000000000004</v>
      </c>
      <c r="P209" s="107"/>
      <c r="Q209" s="108"/>
      <c r="R209" s="108"/>
      <c r="S209" s="108"/>
      <c r="T209" s="108"/>
    </row>
    <row r="210" spans="1:20" ht="15.75">
      <c r="A210" s="116">
        <v>207</v>
      </c>
      <c r="B210" s="117" t="s">
        <v>199</v>
      </c>
      <c r="C210" s="118">
        <v>124.87</v>
      </c>
      <c r="D210" s="118">
        <v>124.87</v>
      </c>
      <c r="E210" s="118">
        <v>124.87</v>
      </c>
      <c r="F210" s="118">
        <v>124.87</v>
      </c>
      <c r="G210" s="118">
        <v>124.87</v>
      </c>
      <c r="H210" s="118">
        <v>124.87</v>
      </c>
      <c r="I210" s="118">
        <v>137.49</v>
      </c>
      <c r="J210" s="118">
        <v>137.49</v>
      </c>
      <c r="K210" s="118">
        <v>137.49</v>
      </c>
      <c r="L210" s="105">
        <v>137.49</v>
      </c>
      <c r="M210" s="119">
        <v>137.49</v>
      </c>
      <c r="N210" s="119">
        <v>137.49</v>
      </c>
      <c r="O210" s="115">
        <f t="shared" si="3"/>
        <v>1574.16</v>
      </c>
      <c r="P210" s="107"/>
      <c r="Q210" s="108"/>
      <c r="R210" s="108"/>
      <c r="S210" s="108"/>
      <c r="T210" s="108"/>
    </row>
    <row r="211" spans="1:20" ht="15.75">
      <c r="A211" s="116">
        <v>208</v>
      </c>
      <c r="B211" s="117" t="s">
        <v>202</v>
      </c>
      <c r="C211" s="118">
        <v>73.6</v>
      </c>
      <c r="D211" s="118">
        <v>73.6</v>
      </c>
      <c r="E211" s="118">
        <v>73.6</v>
      </c>
      <c r="F211" s="118">
        <v>73.6</v>
      </c>
      <c r="G211" s="118">
        <v>73.6</v>
      </c>
      <c r="H211" s="118">
        <v>73.6</v>
      </c>
      <c r="I211" s="118">
        <v>81.05</v>
      </c>
      <c r="J211" s="118">
        <v>81.05</v>
      </c>
      <c r="K211" s="118">
        <v>81.05</v>
      </c>
      <c r="L211" s="105">
        <v>81.05</v>
      </c>
      <c r="M211" s="119">
        <v>81.05</v>
      </c>
      <c r="N211" s="119">
        <v>81.05</v>
      </c>
      <c r="O211" s="115">
        <f t="shared" si="3"/>
        <v>927.8999999999997</v>
      </c>
      <c r="P211" s="107"/>
      <c r="Q211" s="108"/>
      <c r="R211" s="108"/>
      <c r="S211" s="108"/>
      <c r="T211" s="108"/>
    </row>
    <row r="212" spans="1:20" ht="15.75">
      <c r="A212" s="120">
        <v>209</v>
      </c>
      <c r="B212" s="117" t="s">
        <v>203</v>
      </c>
      <c r="C212" s="118">
        <v>153.48</v>
      </c>
      <c r="D212" s="118">
        <v>153.48</v>
      </c>
      <c r="E212" s="118">
        <v>153.48</v>
      </c>
      <c r="F212" s="118">
        <v>153.48</v>
      </c>
      <c r="G212" s="118">
        <v>153.48</v>
      </c>
      <c r="H212" s="118">
        <v>153.48</v>
      </c>
      <c r="I212" s="118">
        <v>169</v>
      </c>
      <c r="J212" s="118">
        <v>169</v>
      </c>
      <c r="K212" s="118">
        <v>169</v>
      </c>
      <c r="L212" s="105">
        <v>169</v>
      </c>
      <c r="M212" s="119">
        <v>169</v>
      </c>
      <c r="N212" s="119">
        <v>169</v>
      </c>
      <c r="O212" s="115">
        <f t="shared" si="3"/>
        <v>1934.88</v>
      </c>
      <c r="P212" s="107"/>
      <c r="Q212" s="108"/>
      <c r="R212" s="108"/>
      <c r="S212" s="108"/>
      <c r="T212" s="108"/>
    </row>
    <row r="213" spans="1:20" ht="15.75">
      <c r="A213" s="116">
        <v>210</v>
      </c>
      <c r="B213" s="117" t="s">
        <v>204</v>
      </c>
      <c r="C213" s="118">
        <v>42.72</v>
      </c>
      <c r="D213" s="118">
        <v>42.72</v>
      </c>
      <c r="E213" s="118">
        <v>42.72</v>
      </c>
      <c r="F213" s="118">
        <v>42.72</v>
      </c>
      <c r="G213" s="118">
        <v>42.72</v>
      </c>
      <c r="H213" s="118">
        <v>42.72</v>
      </c>
      <c r="I213" s="118">
        <v>47.04</v>
      </c>
      <c r="J213" s="118">
        <v>47.04</v>
      </c>
      <c r="K213" s="118">
        <v>47.04</v>
      </c>
      <c r="L213" s="105">
        <v>47.04</v>
      </c>
      <c r="M213" s="119">
        <v>47.04</v>
      </c>
      <c r="N213" s="119">
        <v>47.04</v>
      </c>
      <c r="O213" s="115">
        <f t="shared" si="3"/>
        <v>538.5600000000001</v>
      </c>
      <c r="P213" s="107"/>
      <c r="Q213" s="108"/>
      <c r="R213" s="108"/>
      <c r="S213" s="108"/>
      <c r="T213" s="108"/>
    </row>
    <row r="214" spans="1:20" ht="15.75">
      <c r="A214" s="116">
        <v>211</v>
      </c>
      <c r="B214" s="117" t="s">
        <v>205</v>
      </c>
      <c r="C214" s="118">
        <v>76.63</v>
      </c>
      <c r="D214" s="118">
        <v>76.63</v>
      </c>
      <c r="E214" s="118">
        <v>76.63</v>
      </c>
      <c r="F214" s="118">
        <v>76.63</v>
      </c>
      <c r="G214" s="118">
        <v>76.63</v>
      </c>
      <c r="H214" s="118">
        <v>76.63</v>
      </c>
      <c r="I214" s="118">
        <v>84.37</v>
      </c>
      <c r="J214" s="118">
        <v>84.37</v>
      </c>
      <c r="K214" s="118">
        <v>84.37</v>
      </c>
      <c r="L214" s="105">
        <v>84.37</v>
      </c>
      <c r="M214" s="119">
        <v>84.37</v>
      </c>
      <c r="N214" s="119">
        <v>84.37</v>
      </c>
      <c r="O214" s="115">
        <f t="shared" si="3"/>
        <v>966</v>
      </c>
      <c r="P214" s="107"/>
      <c r="Q214" s="108"/>
      <c r="R214" s="108"/>
      <c r="S214" s="108"/>
      <c r="T214" s="108"/>
    </row>
    <row r="215" spans="1:20" ht="15.75">
      <c r="A215" s="120">
        <v>212</v>
      </c>
      <c r="B215" s="117" t="s">
        <v>206</v>
      </c>
      <c r="C215" s="118">
        <v>114.57</v>
      </c>
      <c r="D215" s="118">
        <v>114.57</v>
      </c>
      <c r="E215" s="118">
        <v>114.57</v>
      </c>
      <c r="F215" s="118">
        <v>114.57</v>
      </c>
      <c r="G215" s="118">
        <v>114.57</v>
      </c>
      <c r="H215" s="118">
        <v>114.57</v>
      </c>
      <c r="I215" s="118">
        <v>126.16</v>
      </c>
      <c r="J215" s="118">
        <v>126.16</v>
      </c>
      <c r="K215" s="118">
        <v>126.16</v>
      </c>
      <c r="L215" s="105">
        <v>126.16</v>
      </c>
      <c r="M215" s="119">
        <v>126.16</v>
      </c>
      <c r="N215" s="119">
        <v>126.16</v>
      </c>
      <c r="O215" s="115">
        <f t="shared" si="3"/>
        <v>1444.38</v>
      </c>
      <c r="P215" s="107"/>
      <c r="Q215" s="108"/>
      <c r="R215" s="108"/>
      <c r="S215" s="108"/>
      <c r="T215" s="108"/>
    </row>
    <row r="216" spans="1:20" ht="15.75">
      <c r="A216" s="116">
        <v>213</v>
      </c>
      <c r="B216" s="117" t="s">
        <v>207</v>
      </c>
      <c r="C216" s="118">
        <v>119.44</v>
      </c>
      <c r="D216" s="118">
        <v>119.44</v>
      </c>
      <c r="E216" s="118">
        <v>119.44</v>
      </c>
      <c r="F216" s="118">
        <v>119.44</v>
      </c>
      <c r="G216" s="118">
        <v>119.44</v>
      </c>
      <c r="H216" s="118">
        <v>119.44</v>
      </c>
      <c r="I216" s="118">
        <v>131.52</v>
      </c>
      <c r="J216" s="118">
        <v>131.52</v>
      </c>
      <c r="K216" s="118">
        <v>131.52</v>
      </c>
      <c r="L216" s="105">
        <v>131.52</v>
      </c>
      <c r="M216" s="119">
        <v>131.52</v>
      </c>
      <c r="N216" s="119">
        <v>131.52</v>
      </c>
      <c r="O216" s="115">
        <f t="shared" si="3"/>
        <v>1505.76</v>
      </c>
      <c r="P216" s="107"/>
      <c r="Q216" s="108"/>
      <c r="R216" s="108"/>
      <c r="S216" s="108"/>
      <c r="T216" s="108"/>
    </row>
    <row r="217" spans="1:20" ht="15.75">
      <c r="A217" s="116">
        <v>214</v>
      </c>
      <c r="B217" s="117" t="s">
        <v>208</v>
      </c>
      <c r="C217" s="118">
        <v>102.97</v>
      </c>
      <c r="D217" s="118">
        <v>102.97</v>
      </c>
      <c r="E217" s="118">
        <v>102.97</v>
      </c>
      <c r="F217" s="118">
        <v>102.97</v>
      </c>
      <c r="G217" s="118">
        <v>102.97</v>
      </c>
      <c r="H217" s="118">
        <v>102.97</v>
      </c>
      <c r="I217" s="118">
        <v>113.39</v>
      </c>
      <c r="J217" s="118">
        <v>113.39</v>
      </c>
      <c r="K217" s="118">
        <v>113.39</v>
      </c>
      <c r="L217" s="105">
        <v>113.39</v>
      </c>
      <c r="M217" s="119">
        <v>113.39</v>
      </c>
      <c r="N217" s="119">
        <v>113.39</v>
      </c>
      <c r="O217" s="115">
        <f t="shared" si="3"/>
        <v>1298.1600000000003</v>
      </c>
      <c r="P217" s="107"/>
      <c r="Q217" s="108"/>
      <c r="R217" s="108"/>
      <c r="S217" s="108"/>
      <c r="T217" s="108"/>
    </row>
    <row r="218" spans="1:20" ht="15.75">
      <c r="A218" s="120">
        <v>215</v>
      </c>
      <c r="B218" s="117" t="s">
        <v>209</v>
      </c>
      <c r="C218" s="118">
        <v>140.24</v>
      </c>
      <c r="D218" s="118">
        <v>140.24</v>
      </c>
      <c r="E218" s="118">
        <v>140.24</v>
      </c>
      <c r="F218" s="118">
        <v>140.24</v>
      </c>
      <c r="G218" s="118">
        <v>140.24</v>
      </c>
      <c r="H218" s="118">
        <v>140.24</v>
      </c>
      <c r="I218" s="118">
        <v>154.43</v>
      </c>
      <c r="J218" s="118">
        <v>154.43</v>
      </c>
      <c r="K218" s="118">
        <v>154.43</v>
      </c>
      <c r="L218" s="105">
        <v>154.43</v>
      </c>
      <c r="M218" s="119">
        <v>154.43</v>
      </c>
      <c r="N218" s="119">
        <v>154.43</v>
      </c>
      <c r="O218" s="115">
        <f t="shared" si="3"/>
        <v>1768.0200000000004</v>
      </c>
      <c r="P218" s="107"/>
      <c r="Q218" s="108"/>
      <c r="R218" s="108"/>
      <c r="S218" s="108"/>
      <c r="T218" s="108"/>
    </row>
    <row r="219" spans="1:20" ht="15.75">
      <c r="A219" s="116">
        <v>216</v>
      </c>
      <c r="B219" s="117" t="s">
        <v>210</v>
      </c>
      <c r="C219" s="118">
        <v>77.25</v>
      </c>
      <c r="D219" s="118">
        <v>77.25</v>
      </c>
      <c r="E219" s="118">
        <v>77.25</v>
      </c>
      <c r="F219" s="118">
        <v>77.25</v>
      </c>
      <c r="G219" s="118">
        <v>77.25</v>
      </c>
      <c r="H219" s="118">
        <v>77.25</v>
      </c>
      <c r="I219" s="118">
        <v>85.07</v>
      </c>
      <c r="J219" s="118">
        <v>85.07</v>
      </c>
      <c r="K219" s="118">
        <v>85.07</v>
      </c>
      <c r="L219" s="105">
        <v>85.07</v>
      </c>
      <c r="M219" s="119">
        <v>85.07</v>
      </c>
      <c r="N219" s="119">
        <v>85.07</v>
      </c>
      <c r="O219" s="115">
        <f t="shared" si="3"/>
        <v>973.9199999999996</v>
      </c>
      <c r="P219" s="107"/>
      <c r="Q219" s="108"/>
      <c r="R219" s="108"/>
      <c r="S219" s="108"/>
      <c r="T219" s="108"/>
    </row>
    <row r="220" spans="1:20" ht="15.75">
      <c r="A220" s="116">
        <v>217</v>
      </c>
      <c r="B220" s="117" t="s">
        <v>392</v>
      </c>
      <c r="C220" s="118">
        <v>392.65</v>
      </c>
      <c r="D220" s="118">
        <v>392.65</v>
      </c>
      <c r="E220" s="118">
        <v>392.65</v>
      </c>
      <c r="F220" s="118">
        <v>392.65</v>
      </c>
      <c r="G220" s="118">
        <v>392.65</v>
      </c>
      <c r="H220" s="118">
        <v>392.65</v>
      </c>
      <c r="I220" s="118">
        <v>432.38</v>
      </c>
      <c r="J220" s="118">
        <v>432.38</v>
      </c>
      <c r="K220" s="118">
        <v>432.38</v>
      </c>
      <c r="L220" s="105">
        <v>432.38</v>
      </c>
      <c r="M220" s="119">
        <v>432.38</v>
      </c>
      <c r="N220" s="119">
        <v>432.38</v>
      </c>
      <c r="O220" s="115">
        <f t="shared" si="3"/>
        <v>4950.18</v>
      </c>
      <c r="P220" s="107"/>
      <c r="Q220" s="108"/>
      <c r="R220" s="108"/>
      <c r="S220" s="108"/>
      <c r="T220" s="108"/>
    </row>
    <row r="221" spans="1:20" ht="15.75">
      <c r="A221" s="120">
        <v>218</v>
      </c>
      <c r="B221" s="117" t="s">
        <v>393</v>
      </c>
      <c r="C221" s="118">
        <v>397.72</v>
      </c>
      <c r="D221" s="118">
        <v>397.72</v>
      </c>
      <c r="E221" s="118">
        <v>397.72</v>
      </c>
      <c r="F221" s="118">
        <v>397.72</v>
      </c>
      <c r="G221" s="118">
        <v>397.72</v>
      </c>
      <c r="H221" s="118">
        <v>397.72</v>
      </c>
      <c r="I221" s="118">
        <v>437.92</v>
      </c>
      <c r="J221" s="118">
        <v>437.92</v>
      </c>
      <c r="K221" s="118">
        <v>437.92</v>
      </c>
      <c r="L221" s="105">
        <v>437.92</v>
      </c>
      <c r="M221" s="119">
        <v>437.92</v>
      </c>
      <c r="N221" s="119">
        <v>437.92</v>
      </c>
      <c r="O221" s="115">
        <f t="shared" si="3"/>
        <v>5013.84</v>
      </c>
      <c r="P221" s="107"/>
      <c r="Q221" s="108"/>
      <c r="R221" s="108"/>
      <c r="S221" s="108"/>
      <c r="T221" s="108"/>
    </row>
    <row r="222" spans="1:20" ht="15.75">
      <c r="A222" s="116">
        <v>219</v>
      </c>
      <c r="B222" s="117" t="s">
        <v>394</v>
      </c>
      <c r="C222" s="118">
        <v>395.18</v>
      </c>
      <c r="D222" s="118">
        <v>395.18</v>
      </c>
      <c r="E222" s="118">
        <v>395.18</v>
      </c>
      <c r="F222" s="118">
        <v>395.18</v>
      </c>
      <c r="G222" s="118">
        <v>395.18</v>
      </c>
      <c r="H222" s="118">
        <v>395.17999999999995</v>
      </c>
      <c r="I222" s="118">
        <v>435.14</v>
      </c>
      <c r="J222" s="118">
        <v>435.14</v>
      </c>
      <c r="K222" s="118">
        <v>435.14</v>
      </c>
      <c r="L222" s="105">
        <v>435.14</v>
      </c>
      <c r="M222" s="119">
        <v>435.14</v>
      </c>
      <c r="N222" s="119">
        <v>435.14</v>
      </c>
      <c r="O222" s="115">
        <f t="shared" si="3"/>
        <v>4981.92</v>
      </c>
      <c r="P222" s="107"/>
      <c r="Q222" s="108"/>
      <c r="R222" s="108"/>
      <c r="S222" s="108"/>
      <c r="T222" s="108"/>
    </row>
    <row r="223" spans="1:20" ht="15.75">
      <c r="A223" s="116">
        <v>220</v>
      </c>
      <c r="B223" s="117" t="s">
        <v>395</v>
      </c>
      <c r="C223" s="118">
        <v>396.78999999999996</v>
      </c>
      <c r="D223" s="118">
        <v>396.78999999999996</v>
      </c>
      <c r="E223" s="118">
        <v>396.78999999999996</v>
      </c>
      <c r="F223" s="118">
        <v>396.52</v>
      </c>
      <c r="G223" s="118">
        <v>396.52</v>
      </c>
      <c r="H223" s="118">
        <v>396.52</v>
      </c>
      <c r="I223" s="118">
        <v>436.61</v>
      </c>
      <c r="J223" s="118">
        <v>436.61</v>
      </c>
      <c r="K223" s="118">
        <v>436.61</v>
      </c>
      <c r="L223" s="105">
        <v>436.61</v>
      </c>
      <c r="M223" s="119">
        <v>436.61</v>
      </c>
      <c r="N223" s="119">
        <v>436.61</v>
      </c>
      <c r="O223" s="115">
        <f t="shared" si="3"/>
        <v>4999.589999999999</v>
      </c>
      <c r="P223" s="107"/>
      <c r="Q223" s="108"/>
      <c r="R223" s="108"/>
      <c r="S223" s="108"/>
      <c r="T223" s="108"/>
    </row>
    <row r="224" spans="1:20" ht="15.75">
      <c r="A224" s="120">
        <v>221</v>
      </c>
      <c r="B224" s="117" t="s">
        <v>211</v>
      </c>
      <c r="C224" s="118">
        <v>81.08</v>
      </c>
      <c r="D224" s="118">
        <v>81.08</v>
      </c>
      <c r="E224" s="118">
        <v>81.08</v>
      </c>
      <c r="F224" s="118">
        <v>81.08</v>
      </c>
      <c r="G224" s="118">
        <v>81.08</v>
      </c>
      <c r="H224" s="118">
        <v>81.08</v>
      </c>
      <c r="I224" s="118">
        <v>89.28</v>
      </c>
      <c r="J224" s="118">
        <v>89.28</v>
      </c>
      <c r="K224" s="118">
        <v>89.28</v>
      </c>
      <c r="L224" s="105">
        <v>89.28</v>
      </c>
      <c r="M224" s="119">
        <v>89.28</v>
      </c>
      <c r="N224" s="119">
        <v>89.28</v>
      </c>
      <c r="O224" s="115">
        <f t="shared" si="3"/>
        <v>1022.1599999999999</v>
      </c>
      <c r="P224" s="107"/>
      <c r="Q224" s="108"/>
      <c r="R224" s="108"/>
      <c r="S224" s="108"/>
      <c r="T224" s="108"/>
    </row>
    <row r="225" spans="1:20" ht="15.75">
      <c r="A225" s="116">
        <v>222</v>
      </c>
      <c r="B225" s="117" t="s">
        <v>212</v>
      </c>
      <c r="C225" s="118">
        <v>108.39</v>
      </c>
      <c r="D225" s="118">
        <v>108.39</v>
      </c>
      <c r="E225" s="118">
        <v>108.39</v>
      </c>
      <c r="F225" s="118">
        <v>108.39</v>
      </c>
      <c r="G225" s="118">
        <v>108.39</v>
      </c>
      <c r="H225" s="118">
        <v>108.39</v>
      </c>
      <c r="I225" s="118">
        <v>119.36</v>
      </c>
      <c r="J225" s="118">
        <v>119.36</v>
      </c>
      <c r="K225" s="118">
        <v>119.36</v>
      </c>
      <c r="L225" s="105">
        <v>119.36</v>
      </c>
      <c r="M225" s="119">
        <v>119.36</v>
      </c>
      <c r="N225" s="119">
        <v>119.36</v>
      </c>
      <c r="O225" s="115">
        <f t="shared" si="3"/>
        <v>1366.4999999999998</v>
      </c>
      <c r="P225" s="107"/>
      <c r="Q225" s="108"/>
      <c r="R225" s="108"/>
      <c r="S225" s="108"/>
      <c r="T225" s="108"/>
    </row>
    <row r="226" spans="1:20" ht="15.75">
      <c r="A226" s="116">
        <v>223</v>
      </c>
      <c r="B226" s="117" t="s">
        <v>213</v>
      </c>
      <c r="C226" s="118">
        <v>3716.99</v>
      </c>
      <c r="D226" s="118">
        <v>3716.99</v>
      </c>
      <c r="E226" s="118">
        <v>3716.99</v>
      </c>
      <c r="F226" s="118">
        <v>3716.99</v>
      </c>
      <c r="G226" s="118">
        <v>3716.99</v>
      </c>
      <c r="H226" s="118">
        <v>3716.99</v>
      </c>
      <c r="I226" s="118">
        <v>4092.91</v>
      </c>
      <c r="J226" s="118">
        <v>4092.91</v>
      </c>
      <c r="K226" s="118">
        <v>4092.91</v>
      </c>
      <c r="L226" s="105">
        <v>4092.91</v>
      </c>
      <c r="M226" s="119">
        <v>4092.91</v>
      </c>
      <c r="N226" s="119">
        <v>4092.91</v>
      </c>
      <c r="O226" s="115">
        <f t="shared" si="3"/>
        <v>46859.40000000001</v>
      </c>
      <c r="P226" s="107"/>
      <c r="Q226" s="108"/>
      <c r="R226" s="108"/>
      <c r="S226" s="108"/>
      <c r="T226" s="108"/>
    </row>
    <row r="227" spans="1:20" ht="15.75">
      <c r="A227" s="120">
        <v>224</v>
      </c>
      <c r="B227" s="117" t="s">
        <v>214</v>
      </c>
      <c r="C227" s="118">
        <v>3703.67</v>
      </c>
      <c r="D227" s="118">
        <v>3703.67</v>
      </c>
      <c r="E227" s="118">
        <v>3703.67</v>
      </c>
      <c r="F227" s="118">
        <v>3703.67</v>
      </c>
      <c r="G227" s="118">
        <v>3703.67</v>
      </c>
      <c r="H227" s="118">
        <v>3703.67</v>
      </c>
      <c r="I227" s="118">
        <v>4078.2799999999997</v>
      </c>
      <c r="J227" s="118">
        <v>4078.2799999999997</v>
      </c>
      <c r="K227" s="118">
        <v>4078.2799999999997</v>
      </c>
      <c r="L227" s="105">
        <v>4078.2799999999997</v>
      </c>
      <c r="M227" s="119">
        <v>4078.2799999999997</v>
      </c>
      <c r="N227" s="119">
        <v>4078.2799999999997</v>
      </c>
      <c r="O227" s="115">
        <f t="shared" si="3"/>
        <v>46691.69999999999</v>
      </c>
      <c r="P227" s="107"/>
      <c r="Q227" s="108"/>
      <c r="R227" s="108"/>
      <c r="S227" s="108"/>
      <c r="T227" s="108"/>
    </row>
    <row r="228" spans="1:20" ht="15.75">
      <c r="A228" s="116">
        <v>225</v>
      </c>
      <c r="B228" s="117" t="s">
        <v>215</v>
      </c>
      <c r="C228" s="118">
        <v>381</v>
      </c>
      <c r="D228" s="118">
        <v>381</v>
      </c>
      <c r="E228" s="118">
        <v>381</v>
      </c>
      <c r="F228" s="118">
        <v>381</v>
      </c>
      <c r="G228" s="118">
        <v>381</v>
      </c>
      <c r="H228" s="118">
        <v>381</v>
      </c>
      <c r="I228" s="118">
        <v>419.54</v>
      </c>
      <c r="J228" s="118">
        <v>419.54</v>
      </c>
      <c r="K228" s="118">
        <v>419.54</v>
      </c>
      <c r="L228" s="105">
        <v>419.54</v>
      </c>
      <c r="M228" s="119">
        <v>419.54</v>
      </c>
      <c r="N228" s="119">
        <v>419.54</v>
      </c>
      <c r="O228" s="115">
        <f t="shared" si="3"/>
        <v>4803.24</v>
      </c>
      <c r="P228" s="107"/>
      <c r="Q228" s="108"/>
      <c r="R228" s="108"/>
      <c r="S228" s="108"/>
      <c r="T228" s="108"/>
    </row>
    <row r="229" spans="1:20" ht="15.75">
      <c r="A229" s="116">
        <v>226</v>
      </c>
      <c r="B229" s="117" t="s">
        <v>216</v>
      </c>
      <c r="C229" s="118">
        <v>387.59000000000003</v>
      </c>
      <c r="D229" s="118">
        <v>387.59000000000003</v>
      </c>
      <c r="E229" s="118">
        <v>387.59000000000003</v>
      </c>
      <c r="F229" s="118">
        <v>387.59000000000003</v>
      </c>
      <c r="G229" s="118">
        <v>387.59000000000003</v>
      </c>
      <c r="H229" s="118">
        <v>387.59000000000003</v>
      </c>
      <c r="I229" s="118">
        <v>426.81</v>
      </c>
      <c r="J229" s="118">
        <v>426.81</v>
      </c>
      <c r="K229" s="118">
        <v>426.81</v>
      </c>
      <c r="L229" s="105">
        <v>426.81</v>
      </c>
      <c r="M229" s="119">
        <v>426.81</v>
      </c>
      <c r="N229" s="119">
        <v>426.81</v>
      </c>
      <c r="O229" s="115">
        <f t="shared" si="3"/>
        <v>4886.400000000001</v>
      </c>
      <c r="P229" s="107"/>
      <c r="Q229" s="108"/>
      <c r="R229" s="108"/>
      <c r="S229" s="108"/>
      <c r="T229" s="108"/>
    </row>
    <row r="230" spans="1:20" ht="15.75">
      <c r="A230" s="120">
        <v>227</v>
      </c>
      <c r="B230" s="117" t="s">
        <v>217</v>
      </c>
      <c r="C230" s="118">
        <v>370.78000000000003</v>
      </c>
      <c r="D230" s="118">
        <v>370.78000000000003</v>
      </c>
      <c r="E230" s="118">
        <v>370.78000000000003</v>
      </c>
      <c r="F230" s="118">
        <v>370.78000000000003</v>
      </c>
      <c r="G230" s="118">
        <v>370.78000000000003</v>
      </c>
      <c r="H230" s="118">
        <v>370.78000000000003</v>
      </c>
      <c r="I230" s="118">
        <v>408.27</v>
      </c>
      <c r="J230" s="118">
        <v>408.27</v>
      </c>
      <c r="K230" s="118">
        <v>408.27</v>
      </c>
      <c r="L230" s="105">
        <v>408.27</v>
      </c>
      <c r="M230" s="119">
        <v>408.27</v>
      </c>
      <c r="N230" s="119">
        <v>408.27</v>
      </c>
      <c r="O230" s="115">
        <f t="shared" si="3"/>
        <v>4674.300000000001</v>
      </c>
      <c r="P230" s="107"/>
      <c r="Q230" s="108"/>
      <c r="R230" s="108"/>
      <c r="S230" s="108"/>
      <c r="T230" s="108"/>
    </row>
    <row r="231" spans="1:20" ht="15.75">
      <c r="A231" s="116">
        <v>228</v>
      </c>
      <c r="B231" s="117" t="s">
        <v>218</v>
      </c>
      <c r="C231" s="118">
        <v>369.64000000000004</v>
      </c>
      <c r="D231" s="118">
        <v>369.64000000000004</v>
      </c>
      <c r="E231" s="118">
        <v>100.55</v>
      </c>
      <c r="F231" s="118">
        <v>345.73</v>
      </c>
      <c r="G231" s="118">
        <v>345.73</v>
      </c>
      <c r="H231" s="118">
        <v>345.73</v>
      </c>
      <c r="I231" s="118">
        <v>380.68999999999994</v>
      </c>
      <c r="J231" s="118">
        <v>380.68999999999994</v>
      </c>
      <c r="K231" s="118">
        <v>380.68999999999994</v>
      </c>
      <c r="L231" s="105">
        <v>380.68999999999994</v>
      </c>
      <c r="M231" s="119">
        <v>380.68999999999994</v>
      </c>
      <c r="N231" s="119">
        <v>380.68999999999994</v>
      </c>
      <c r="O231" s="115">
        <f t="shared" si="3"/>
        <v>4161.16</v>
      </c>
      <c r="P231" s="107"/>
      <c r="Q231" s="108"/>
      <c r="R231" s="108"/>
      <c r="S231" s="108"/>
      <c r="T231" s="108"/>
    </row>
    <row r="232" spans="1:20" ht="15.75">
      <c r="A232" s="116">
        <v>229</v>
      </c>
      <c r="B232" s="117" t="s">
        <v>222</v>
      </c>
      <c r="C232" s="118">
        <v>3743.73</v>
      </c>
      <c r="D232" s="118">
        <v>3743.73</v>
      </c>
      <c r="E232" s="118">
        <v>3743.73</v>
      </c>
      <c r="F232" s="118">
        <v>3743.73</v>
      </c>
      <c r="G232" s="118">
        <v>3743.73</v>
      </c>
      <c r="H232" s="118">
        <v>3743.73</v>
      </c>
      <c r="I232" s="118">
        <v>4122.17</v>
      </c>
      <c r="J232" s="118">
        <v>4122.17</v>
      </c>
      <c r="K232" s="118">
        <v>4122.17</v>
      </c>
      <c r="L232" s="105">
        <v>4122.17</v>
      </c>
      <c r="M232" s="119">
        <v>4122.17</v>
      </c>
      <c r="N232" s="119">
        <v>4122.17</v>
      </c>
      <c r="O232" s="115">
        <f t="shared" si="3"/>
        <v>47195.399999999994</v>
      </c>
      <c r="P232" s="107"/>
      <c r="Q232" s="108"/>
      <c r="R232" s="108"/>
      <c r="S232" s="108"/>
      <c r="T232" s="108"/>
    </row>
    <row r="233" spans="1:20" ht="15.75">
      <c r="A233" s="120">
        <v>230</v>
      </c>
      <c r="B233" s="117" t="s">
        <v>223</v>
      </c>
      <c r="C233" s="118">
        <v>220.93</v>
      </c>
      <c r="D233" s="118">
        <v>220.93</v>
      </c>
      <c r="E233" s="118">
        <v>220.93</v>
      </c>
      <c r="F233" s="118">
        <v>220.93</v>
      </c>
      <c r="G233" s="118">
        <v>220.93</v>
      </c>
      <c r="H233" s="118">
        <v>220.93</v>
      </c>
      <c r="I233" s="118">
        <v>243.26</v>
      </c>
      <c r="J233" s="118">
        <v>243.26</v>
      </c>
      <c r="K233" s="118">
        <v>243.26</v>
      </c>
      <c r="L233" s="105">
        <v>243.26</v>
      </c>
      <c r="M233" s="119">
        <v>243.26</v>
      </c>
      <c r="N233" s="119">
        <v>243.26</v>
      </c>
      <c r="O233" s="115">
        <f t="shared" si="3"/>
        <v>2785.1400000000003</v>
      </c>
      <c r="P233" s="107"/>
      <c r="Q233" s="108"/>
      <c r="R233" s="108"/>
      <c r="S233" s="108"/>
      <c r="T233" s="108"/>
    </row>
    <row r="234" spans="1:20" s="7" customFormat="1" ht="15.75">
      <c r="A234" s="116">
        <v>231</v>
      </c>
      <c r="B234" s="117" t="s">
        <v>224</v>
      </c>
      <c r="C234" s="118">
        <v>1788.23</v>
      </c>
      <c r="D234" s="118">
        <v>1788.23</v>
      </c>
      <c r="E234" s="118">
        <v>1788.23</v>
      </c>
      <c r="F234" s="118">
        <v>1788.23</v>
      </c>
      <c r="G234" s="118">
        <v>1788.23</v>
      </c>
      <c r="H234" s="118">
        <v>1788.23</v>
      </c>
      <c r="I234" s="118">
        <v>1969</v>
      </c>
      <c r="J234" s="118">
        <v>1969</v>
      </c>
      <c r="K234" s="118">
        <v>1969</v>
      </c>
      <c r="L234" s="105">
        <v>1969</v>
      </c>
      <c r="M234" s="119">
        <v>1969</v>
      </c>
      <c r="N234" s="119">
        <v>1969</v>
      </c>
      <c r="O234" s="115">
        <f t="shared" si="3"/>
        <v>22543.379999999997</v>
      </c>
      <c r="P234" s="107"/>
      <c r="Q234" s="129"/>
      <c r="R234" s="129"/>
      <c r="S234" s="129"/>
      <c r="T234" s="129"/>
    </row>
    <row r="235" spans="1:20" s="7" customFormat="1" ht="15.75">
      <c r="A235" s="116">
        <v>232</v>
      </c>
      <c r="B235" s="117" t="s">
        <v>225</v>
      </c>
      <c r="C235" s="118">
        <v>86.33</v>
      </c>
      <c r="D235" s="118">
        <v>86.33</v>
      </c>
      <c r="E235" s="118">
        <v>86.33</v>
      </c>
      <c r="F235" s="118">
        <v>86.33</v>
      </c>
      <c r="G235" s="118">
        <v>86.33</v>
      </c>
      <c r="H235" s="118">
        <v>86.33</v>
      </c>
      <c r="I235" s="118">
        <v>95.06</v>
      </c>
      <c r="J235" s="118">
        <v>95.06</v>
      </c>
      <c r="K235" s="118">
        <v>95.06</v>
      </c>
      <c r="L235" s="105">
        <v>95.06</v>
      </c>
      <c r="M235" s="119">
        <v>95.06</v>
      </c>
      <c r="N235" s="119">
        <v>95.06</v>
      </c>
      <c r="O235" s="115">
        <f t="shared" si="3"/>
        <v>1088.3399999999997</v>
      </c>
      <c r="P235" s="107"/>
      <c r="Q235" s="129"/>
      <c r="R235" s="129"/>
      <c r="S235" s="129"/>
      <c r="T235" s="129"/>
    </row>
    <row r="236" spans="1:20" s="7" customFormat="1" ht="15.75">
      <c r="A236" s="120">
        <v>233</v>
      </c>
      <c r="B236" s="117" t="s">
        <v>226</v>
      </c>
      <c r="C236" s="118">
        <v>1754.54</v>
      </c>
      <c r="D236" s="118">
        <v>1754.54</v>
      </c>
      <c r="E236" s="118">
        <v>1754.54</v>
      </c>
      <c r="F236" s="118">
        <v>1754.54</v>
      </c>
      <c r="G236" s="118">
        <v>1754.54</v>
      </c>
      <c r="H236" s="118">
        <v>1754.54</v>
      </c>
      <c r="I236" s="118">
        <v>1932</v>
      </c>
      <c r="J236" s="118">
        <v>1932</v>
      </c>
      <c r="K236" s="118">
        <v>1932</v>
      </c>
      <c r="L236" s="105">
        <v>1932</v>
      </c>
      <c r="M236" s="119">
        <v>1932</v>
      </c>
      <c r="N236" s="119">
        <v>1932</v>
      </c>
      <c r="O236" s="115">
        <f t="shared" si="3"/>
        <v>22119.24</v>
      </c>
      <c r="P236" s="107"/>
      <c r="Q236" s="129"/>
      <c r="R236" s="129"/>
      <c r="S236" s="129"/>
      <c r="T236" s="129"/>
    </row>
    <row r="237" spans="1:20" s="7" customFormat="1" ht="15.75">
      <c r="A237" s="116">
        <v>234</v>
      </c>
      <c r="B237" s="117" t="s">
        <v>227</v>
      </c>
      <c r="C237" s="118">
        <v>1769.6</v>
      </c>
      <c r="D237" s="118">
        <v>1769.6</v>
      </c>
      <c r="E237" s="118">
        <v>1769.6</v>
      </c>
      <c r="F237" s="118">
        <v>1769.6</v>
      </c>
      <c r="G237" s="118">
        <v>1769.6</v>
      </c>
      <c r="H237" s="118">
        <v>1769.6</v>
      </c>
      <c r="I237" s="118">
        <v>1948.5500000000002</v>
      </c>
      <c r="J237" s="118">
        <v>1948.5500000000002</v>
      </c>
      <c r="K237" s="118">
        <v>1948.5500000000002</v>
      </c>
      <c r="L237" s="105">
        <v>1948.5500000000002</v>
      </c>
      <c r="M237" s="119">
        <v>1948.5500000000002</v>
      </c>
      <c r="N237" s="119">
        <v>1948.5500000000002</v>
      </c>
      <c r="O237" s="115">
        <f t="shared" si="3"/>
        <v>22308.899999999998</v>
      </c>
      <c r="P237" s="107"/>
      <c r="Q237" s="129"/>
      <c r="R237" s="129"/>
      <c r="S237" s="129"/>
      <c r="T237" s="129"/>
    </row>
    <row r="238" spans="1:20" s="7" customFormat="1" ht="15.75">
      <c r="A238" s="116">
        <v>235</v>
      </c>
      <c r="B238" s="117" t="s">
        <v>228</v>
      </c>
      <c r="C238" s="118">
        <v>1742.73</v>
      </c>
      <c r="D238" s="118">
        <v>1742.73</v>
      </c>
      <c r="E238" s="118">
        <v>1742.73</v>
      </c>
      <c r="F238" s="118">
        <v>1742.73</v>
      </c>
      <c r="G238" s="118">
        <v>1742.73</v>
      </c>
      <c r="H238" s="118">
        <v>1742.73</v>
      </c>
      <c r="I238" s="118">
        <v>1918.96</v>
      </c>
      <c r="J238" s="118">
        <v>1918.96</v>
      </c>
      <c r="K238" s="118">
        <v>1918.96</v>
      </c>
      <c r="L238" s="105">
        <v>1918.96</v>
      </c>
      <c r="M238" s="119">
        <v>1918.96</v>
      </c>
      <c r="N238" s="119">
        <v>1918.96</v>
      </c>
      <c r="O238" s="115">
        <f t="shared" si="3"/>
        <v>21970.139999999996</v>
      </c>
      <c r="P238" s="107"/>
      <c r="Q238" s="129"/>
      <c r="R238" s="129"/>
      <c r="S238" s="129"/>
      <c r="T238" s="129"/>
    </row>
    <row r="239" spans="1:20" s="7" customFormat="1" ht="15.75">
      <c r="A239" s="120">
        <v>236</v>
      </c>
      <c r="B239" s="117" t="s">
        <v>219</v>
      </c>
      <c r="C239" s="118">
        <v>3358.0299999999997</v>
      </c>
      <c r="D239" s="118">
        <v>3358.0299999999997</v>
      </c>
      <c r="E239" s="118">
        <v>3358.0299999999997</v>
      </c>
      <c r="F239" s="118">
        <v>3358.0299999999997</v>
      </c>
      <c r="G239" s="118">
        <v>3358.0299999999997</v>
      </c>
      <c r="H239" s="118">
        <v>3358.0299999999997</v>
      </c>
      <c r="I239" s="118">
        <v>3697.53</v>
      </c>
      <c r="J239" s="118">
        <v>3697.53</v>
      </c>
      <c r="K239" s="118">
        <v>3698.32</v>
      </c>
      <c r="L239" s="105">
        <v>3698.32</v>
      </c>
      <c r="M239" s="119">
        <v>3698.32</v>
      </c>
      <c r="N239" s="119">
        <v>3698.32</v>
      </c>
      <c r="O239" s="115">
        <f t="shared" si="3"/>
        <v>42336.52</v>
      </c>
      <c r="P239" s="107"/>
      <c r="Q239" s="129"/>
      <c r="R239" s="129"/>
      <c r="S239" s="129"/>
      <c r="T239" s="129"/>
    </row>
    <row r="240" spans="1:20" s="7" customFormat="1" ht="15.75">
      <c r="A240" s="116">
        <v>237</v>
      </c>
      <c r="B240" s="117" t="s">
        <v>220</v>
      </c>
      <c r="C240" s="118">
        <v>3787.7999999999997</v>
      </c>
      <c r="D240" s="118">
        <v>3787.7999999999997</v>
      </c>
      <c r="E240" s="118">
        <v>3787.7999999999997</v>
      </c>
      <c r="F240" s="118">
        <v>3787.7999999999997</v>
      </c>
      <c r="G240" s="118">
        <v>3787.7999999999997</v>
      </c>
      <c r="H240" s="118">
        <v>3787.7999999999997</v>
      </c>
      <c r="I240" s="118">
        <v>4170.820000000001</v>
      </c>
      <c r="J240" s="118">
        <v>4170.820000000001</v>
      </c>
      <c r="K240" s="118">
        <v>4170.820000000001</v>
      </c>
      <c r="L240" s="105">
        <v>4170.820000000001</v>
      </c>
      <c r="M240" s="119">
        <v>4170.820000000001</v>
      </c>
      <c r="N240" s="119">
        <v>4170.820000000001</v>
      </c>
      <c r="O240" s="115">
        <f t="shared" si="3"/>
        <v>47751.72</v>
      </c>
      <c r="P240" s="107"/>
      <c r="Q240" s="129"/>
      <c r="R240" s="129"/>
      <c r="S240" s="129"/>
      <c r="T240" s="129"/>
    </row>
    <row r="241" spans="1:20" s="7" customFormat="1" ht="15.75">
      <c r="A241" s="116">
        <v>238</v>
      </c>
      <c r="B241" s="117" t="s">
        <v>221</v>
      </c>
      <c r="C241" s="118">
        <v>3986.2</v>
      </c>
      <c r="D241" s="118">
        <v>3986.2</v>
      </c>
      <c r="E241" s="118">
        <v>3986.2</v>
      </c>
      <c r="F241" s="118">
        <v>3986.2</v>
      </c>
      <c r="G241" s="118">
        <v>3986.2000000000003</v>
      </c>
      <c r="H241" s="118">
        <v>3986.2000000000003</v>
      </c>
      <c r="I241" s="118">
        <v>4389.22</v>
      </c>
      <c r="J241" s="118">
        <v>4389.22</v>
      </c>
      <c r="K241" s="118">
        <v>4389.22</v>
      </c>
      <c r="L241" s="105">
        <v>4389.22</v>
      </c>
      <c r="M241" s="119">
        <v>4388.49</v>
      </c>
      <c r="N241" s="119">
        <v>4388.49</v>
      </c>
      <c r="O241" s="115">
        <f t="shared" si="3"/>
        <v>50251.06</v>
      </c>
      <c r="P241" s="107"/>
      <c r="Q241" s="129"/>
      <c r="R241" s="129"/>
      <c r="S241" s="129"/>
      <c r="T241" s="129"/>
    </row>
    <row r="242" spans="1:20" s="7" customFormat="1" ht="15.75">
      <c r="A242" s="120">
        <v>239</v>
      </c>
      <c r="B242" s="117" t="s">
        <v>366</v>
      </c>
      <c r="C242" s="118">
        <v>223.54</v>
      </c>
      <c r="D242" s="118">
        <v>223.54</v>
      </c>
      <c r="E242" s="118">
        <v>223.54</v>
      </c>
      <c r="F242" s="118">
        <v>223.54</v>
      </c>
      <c r="G242" s="118">
        <v>223.54</v>
      </c>
      <c r="H242" s="118">
        <v>223.54</v>
      </c>
      <c r="I242" s="118">
        <v>274.11</v>
      </c>
      <c r="J242" s="118">
        <v>274.11</v>
      </c>
      <c r="K242" s="118">
        <v>274.11</v>
      </c>
      <c r="L242" s="105">
        <v>274.11</v>
      </c>
      <c r="M242" s="119">
        <v>274.11</v>
      </c>
      <c r="N242" s="119">
        <v>274.11</v>
      </c>
      <c r="O242" s="115">
        <f t="shared" si="3"/>
        <v>2985.9000000000005</v>
      </c>
      <c r="P242" s="107"/>
      <c r="Q242" s="129"/>
      <c r="R242" s="129"/>
      <c r="S242" s="129"/>
      <c r="T242" s="129"/>
    </row>
    <row r="243" spans="1:20" s="7" customFormat="1" ht="15.75">
      <c r="A243" s="116">
        <v>240</v>
      </c>
      <c r="B243" s="117" t="s">
        <v>229</v>
      </c>
      <c r="C243" s="118"/>
      <c r="D243" s="118"/>
      <c r="E243" s="118"/>
      <c r="F243" s="118"/>
      <c r="G243" s="118">
        <v>0</v>
      </c>
      <c r="H243" s="118">
        <v>0</v>
      </c>
      <c r="I243" s="118">
        <v>0</v>
      </c>
      <c r="J243" s="118">
        <v>0</v>
      </c>
      <c r="K243" s="118">
        <v>0</v>
      </c>
      <c r="L243" s="105">
        <v>0</v>
      </c>
      <c r="M243" s="119">
        <v>0</v>
      </c>
      <c r="N243" s="119">
        <v>0</v>
      </c>
      <c r="O243" s="115">
        <f t="shared" si="3"/>
        <v>0</v>
      </c>
      <c r="P243" s="107"/>
      <c r="Q243" s="129"/>
      <c r="R243" s="129"/>
      <c r="S243" s="129"/>
      <c r="T243" s="129"/>
    </row>
    <row r="244" spans="1:20" s="7" customFormat="1" ht="15.75">
      <c r="A244" s="116">
        <v>241</v>
      </c>
      <c r="B244" s="117" t="s">
        <v>230</v>
      </c>
      <c r="C244" s="118">
        <v>359.65999999999997</v>
      </c>
      <c r="D244" s="118">
        <v>359.65999999999997</v>
      </c>
      <c r="E244" s="118">
        <v>359.65999999999997</v>
      </c>
      <c r="F244" s="118">
        <v>359.65999999999997</v>
      </c>
      <c r="G244" s="118">
        <v>359.65999999999997</v>
      </c>
      <c r="H244" s="118">
        <v>359.65999999999997</v>
      </c>
      <c r="I244" s="118">
        <v>396.01</v>
      </c>
      <c r="J244" s="118">
        <v>396.01</v>
      </c>
      <c r="K244" s="118">
        <v>396.01</v>
      </c>
      <c r="L244" s="105">
        <v>396.01</v>
      </c>
      <c r="M244" s="119">
        <v>396.01</v>
      </c>
      <c r="N244" s="119">
        <v>396.01</v>
      </c>
      <c r="O244" s="115">
        <f t="shared" si="3"/>
        <v>4534.02</v>
      </c>
      <c r="P244" s="107"/>
      <c r="Q244" s="129"/>
      <c r="R244" s="129"/>
      <c r="S244" s="129"/>
      <c r="T244" s="129"/>
    </row>
    <row r="245" spans="1:20" s="7" customFormat="1" ht="15.75">
      <c r="A245" s="120">
        <v>242</v>
      </c>
      <c r="B245" s="117" t="s">
        <v>231</v>
      </c>
      <c r="C245" s="118">
        <v>258.75</v>
      </c>
      <c r="D245" s="118">
        <v>258.75</v>
      </c>
      <c r="E245" s="118">
        <v>258.75</v>
      </c>
      <c r="F245" s="118">
        <v>258.75</v>
      </c>
      <c r="G245" s="118">
        <v>258.75</v>
      </c>
      <c r="H245" s="118">
        <v>258.75</v>
      </c>
      <c r="I245" s="118">
        <v>284.90999999999997</v>
      </c>
      <c r="J245" s="118">
        <v>284.90999999999997</v>
      </c>
      <c r="K245" s="118">
        <v>284.90999999999997</v>
      </c>
      <c r="L245" s="105">
        <v>284.90999999999997</v>
      </c>
      <c r="M245" s="119">
        <v>284.90999999999997</v>
      </c>
      <c r="N245" s="119">
        <v>284.90999999999997</v>
      </c>
      <c r="O245" s="115">
        <f t="shared" si="3"/>
        <v>3261.959999999999</v>
      </c>
      <c r="P245" s="107"/>
      <c r="Q245" s="129"/>
      <c r="R245" s="129"/>
      <c r="S245" s="129"/>
      <c r="T245" s="129"/>
    </row>
    <row r="246" spans="1:20" s="7" customFormat="1" ht="15.75">
      <c r="A246" s="116">
        <v>243</v>
      </c>
      <c r="B246" s="117" t="s">
        <v>232</v>
      </c>
      <c r="C246" s="118">
        <v>366.76</v>
      </c>
      <c r="D246" s="118">
        <v>366.76</v>
      </c>
      <c r="E246" s="118">
        <v>366.76</v>
      </c>
      <c r="F246" s="118">
        <v>366.76</v>
      </c>
      <c r="G246" s="118">
        <v>366.76</v>
      </c>
      <c r="H246" s="118">
        <v>366.76</v>
      </c>
      <c r="I246" s="118">
        <v>403.87</v>
      </c>
      <c r="J246" s="118">
        <v>403.87</v>
      </c>
      <c r="K246" s="118">
        <v>403.87</v>
      </c>
      <c r="L246" s="105">
        <v>403.87</v>
      </c>
      <c r="M246" s="119">
        <v>403.87</v>
      </c>
      <c r="N246" s="119">
        <v>403.87</v>
      </c>
      <c r="O246" s="115">
        <f t="shared" si="3"/>
        <v>4623.78</v>
      </c>
      <c r="P246" s="107"/>
      <c r="Q246" s="129"/>
      <c r="R246" s="129"/>
      <c r="S246" s="129"/>
      <c r="T246" s="129"/>
    </row>
    <row r="247" spans="1:20" s="7" customFormat="1" ht="15.75">
      <c r="A247" s="116">
        <v>244</v>
      </c>
      <c r="B247" s="117" t="s">
        <v>377</v>
      </c>
      <c r="C247" s="118">
        <v>34.62</v>
      </c>
      <c r="D247" s="118">
        <v>34.62</v>
      </c>
      <c r="E247" s="118">
        <v>34.62</v>
      </c>
      <c r="F247" s="118">
        <v>34.62</v>
      </c>
      <c r="G247" s="118">
        <v>34.62</v>
      </c>
      <c r="H247" s="118">
        <v>34.62</v>
      </c>
      <c r="I247" s="118">
        <v>38.12</v>
      </c>
      <c r="J247" s="118">
        <v>38.12</v>
      </c>
      <c r="K247" s="118">
        <v>38.12</v>
      </c>
      <c r="L247" s="105">
        <v>38.12</v>
      </c>
      <c r="M247" s="119">
        <v>38.12</v>
      </c>
      <c r="N247" s="119">
        <v>38.12</v>
      </c>
      <c r="O247" s="115">
        <f t="shared" si="3"/>
        <v>436.44</v>
      </c>
      <c r="P247" s="107"/>
      <c r="Q247" s="129"/>
      <c r="R247" s="129"/>
      <c r="S247" s="129"/>
      <c r="T247" s="129"/>
    </row>
    <row r="248" spans="1:20" s="7" customFormat="1" ht="15.75">
      <c r="A248" s="120">
        <v>245</v>
      </c>
      <c r="B248" s="117" t="s">
        <v>233</v>
      </c>
      <c r="C248" s="118">
        <v>183.78</v>
      </c>
      <c r="D248" s="118">
        <v>183.78</v>
      </c>
      <c r="E248" s="118">
        <v>183.78</v>
      </c>
      <c r="F248" s="118">
        <v>183.78</v>
      </c>
      <c r="G248" s="118">
        <v>183.78</v>
      </c>
      <c r="H248" s="118">
        <v>183.78</v>
      </c>
      <c r="I248" s="118">
        <v>202.37</v>
      </c>
      <c r="J248" s="118">
        <v>202.37</v>
      </c>
      <c r="K248" s="118">
        <v>202.37</v>
      </c>
      <c r="L248" s="105">
        <v>202.37</v>
      </c>
      <c r="M248" s="119">
        <v>202.37</v>
      </c>
      <c r="N248" s="119">
        <v>202.37</v>
      </c>
      <c r="O248" s="115">
        <f t="shared" si="3"/>
        <v>2316.8999999999996</v>
      </c>
      <c r="P248" s="107"/>
      <c r="Q248" s="129"/>
      <c r="R248" s="129"/>
      <c r="S248" s="129"/>
      <c r="T248" s="129"/>
    </row>
    <row r="249" spans="1:20" s="7" customFormat="1" ht="15.75">
      <c r="A249" s="116">
        <v>246</v>
      </c>
      <c r="B249" s="117" t="s">
        <v>234</v>
      </c>
      <c r="C249" s="118">
        <v>312.27</v>
      </c>
      <c r="D249" s="118">
        <v>312.27</v>
      </c>
      <c r="E249" s="118">
        <v>312.27</v>
      </c>
      <c r="F249" s="118">
        <v>312.27</v>
      </c>
      <c r="G249" s="118">
        <v>312.27</v>
      </c>
      <c r="H249" s="118">
        <v>312.27</v>
      </c>
      <c r="I249" s="118">
        <v>343.85</v>
      </c>
      <c r="J249" s="118">
        <v>343.85</v>
      </c>
      <c r="K249" s="118">
        <v>343.85</v>
      </c>
      <c r="L249" s="105">
        <v>343.85</v>
      </c>
      <c r="M249" s="119">
        <v>343.85</v>
      </c>
      <c r="N249" s="119">
        <v>343.85</v>
      </c>
      <c r="O249" s="115">
        <f t="shared" si="3"/>
        <v>3936.7199999999993</v>
      </c>
      <c r="P249" s="107"/>
      <c r="Q249" s="129"/>
      <c r="R249" s="129"/>
      <c r="S249" s="129"/>
      <c r="T249" s="129"/>
    </row>
    <row r="250" spans="1:20" ht="15.75">
      <c r="A250" s="116">
        <v>247</v>
      </c>
      <c r="B250" s="117" t="s">
        <v>235</v>
      </c>
      <c r="C250" s="118">
        <v>317.91999999999996</v>
      </c>
      <c r="D250" s="118">
        <v>317.91999999999996</v>
      </c>
      <c r="E250" s="118">
        <v>317.91999999999996</v>
      </c>
      <c r="F250" s="118">
        <v>317.91999999999996</v>
      </c>
      <c r="G250" s="118">
        <v>317.91999999999996</v>
      </c>
      <c r="H250" s="118">
        <v>317.91999999999996</v>
      </c>
      <c r="I250" s="118">
        <v>350.07</v>
      </c>
      <c r="J250" s="118">
        <v>350.07</v>
      </c>
      <c r="K250" s="118">
        <v>350.07</v>
      </c>
      <c r="L250" s="105">
        <v>350.07</v>
      </c>
      <c r="M250" s="119">
        <v>350.07</v>
      </c>
      <c r="N250" s="119">
        <v>350.07</v>
      </c>
      <c r="O250" s="115">
        <f t="shared" si="3"/>
        <v>4007.940000000001</v>
      </c>
      <c r="P250" s="107"/>
      <c r="Q250" s="108"/>
      <c r="R250" s="108"/>
      <c r="S250" s="108"/>
      <c r="T250" s="108"/>
    </row>
    <row r="251" spans="1:20" ht="15.75">
      <c r="A251" s="120">
        <v>248</v>
      </c>
      <c r="B251" s="117" t="s">
        <v>236</v>
      </c>
      <c r="C251" s="118">
        <v>321.91999999999996</v>
      </c>
      <c r="D251" s="118">
        <v>321.91999999999996</v>
      </c>
      <c r="E251" s="118">
        <v>321.91999999999996</v>
      </c>
      <c r="F251" s="118">
        <v>321.91999999999996</v>
      </c>
      <c r="G251" s="118">
        <v>321.92</v>
      </c>
      <c r="H251" s="118">
        <v>321.92</v>
      </c>
      <c r="I251" s="118">
        <v>354.46</v>
      </c>
      <c r="J251" s="118">
        <v>354.46</v>
      </c>
      <c r="K251" s="118">
        <v>354.46</v>
      </c>
      <c r="L251" s="105">
        <v>354.46</v>
      </c>
      <c r="M251" s="119">
        <v>354.46</v>
      </c>
      <c r="N251" s="119">
        <v>354.46</v>
      </c>
      <c r="O251" s="115">
        <f t="shared" si="3"/>
        <v>4058.28</v>
      </c>
      <c r="P251" s="107"/>
      <c r="Q251" s="108"/>
      <c r="R251" s="108"/>
      <c r="S251" s="108"/>
      <c r="T251" s="108"/>
    </row>
    <row r="252" spans="1:20" ht="15.75">
      <c r="A252" s="116">
        <v>249</v>
      </c>
      <c r="B252" s="117" t="s">
        <v>237</v>
      </c>
      <c r="C252" s="118">
        <v>350.12</v>
      </c>
      <c r="D252" s="118">
        <v>350.12</v>
      </c>
      <c r="E252" s="118">
        <v>350.12</v>
      </c>
      <c r="F252" s="118">
        <v>350.12</v>
      </c>
      <c r="G252" s="118">
        <v>350.12</v>
      </c>
      <c r="H252" s="118">
        <v>350.12</v>
      </c>
      <c r="I252" s="118">
        <v>385.54</v>
      </c>
      <c r="J252" s="118">
        <v>385.54</v>
      </c>
      <c r="K252" s="118">
        <v>385.54</v>
      </c>
      <c r="L252" s="105">
        <v>385.54</v>
      </c>
      <c r="M252" s="119">
        <v>385.54</v>
      </c>
      <c r="N252" s="119">
        <v>385.54</v>
      </c>
      <c r="O252" s="115">
        <f t="shared" si="3"/>
        <v>4413.96</v>
      </c>
      <c r="P252" s="107"/>
      <c r="Q252" s="108"/>
      <c r="R252" s="108"/>
      <c r="S252" s="108"/>
      <c r="T252" s="108"/>
    </row>
    <row r="253" spans="1:20" ht="15.75">
      <c r="A253" s="116">
        <v>250</v>
      </c>
      <c r="B253" s="117" t="s">
        <v>238</v>
      </c>
      <c r="C253" s="118">
        <v>182.92</v>
      </c>
      <c r="D253" s="118">
        <v>182.92</v>
      </c>
      <c r="E253" s="118">
        <v>182.92</v>
      </c>
      <c r="F253" s="118">
        <v>182.92</v>
      </c>
      <c r="G253" s="118">
        <v>182.92</v>
      </c>
      <c r="H253" s="118">
        <v>182.92</v>
      </c>
      <c r="I253" s="118">
        <v>201.42</v>
      </c>
      <c r="J253" s="118">
        <v>201.42</v>
      </c>
      <c r="K253" s="118">
        <v>201.42</v>
      </c>
      <c r="L253" s="105">
        <v>201.42</v>
      </c>
      <c r="M253" s="119">
        <v>201.42</v>
      </c>
      <c r="N253" s="119">
        <v>201.42</v>
      </c>
      <c r="O253" s="115">
        <f t="shared" si="3"/>
        <v>2306.0400000000004</v>
      </c>
      <c r="P253" s="107"/>
      <c r="Q253" s="108"/>
      <c r="R253" s="108"/>
      <c r="S253" s="108"/>
      <c r="T253" s="108"/>
    </row>
    <row r="254" spans="1:20" ht="15.75">
      <c r="A254" s="120">
        <v>251</v>
      </c>
      <c r="B254" s="117" t="s">
        <v>239</v>
      </c>
      <c r="C254" s="118">
        <v>22.87</v>
      </c>
      <c r="D254" s="118">
        <v>22.87</v>
      </c>
      <c r="E254" s="118">
        <v>22.87</v>
      </c>
      <c r="F254" s="118">
        <v>22.87</v>
      </c>
      <c r="G254" s="118">
        <v>22.87</v>
      </c>
      <c r="H254" s="118">
        <v>22.87</v>
      </c>
      <c r="I254" s="118">
        <v>25.19</v>
      </c>
      <c r="J254" s="118">
        <v>25.19</v>
      </c>
      <c r="K254" s="118">
        <v>25.19</v>
      </c>
      <c r="L254" s="105">
        <v>25.19</v>
      </c>
      <c r="M254" s="119">
        <v>25.19</v>
      </c>
      <c r="N254" s="119">
        <v>25.19</v>
      </c>
      <c r="O254" s="115">
        <f t="shared" si="3"/>
        <v>288.36</v>
      </c>
      <c r="P254" s="107"/>
      <c r="Q254" s="108"/>
      <c r="R254" s="108"/>
      <c r="S254" s="108"/>
      <c r="T254" s="108"/>
    </row>
    <row r="255" spans="1:20" ht="15.75">
      <c r="A255" s="116">
        <v>252</v>
      </c>
      <c r="B255" s="117" t="s">
        <v>240</v>
      </c>
      <c r="C255" s="118">
        <v>231.41000000000003</v>
      </c>
      <c r="D255" s="118">
        <v>231.41000000000003</v>
      </c>
      <c r="E255" s="118">
        <v>231.41000000000003</v>
      </c>
      <c r="F255" s="118">
        <v>231.41000000000003</v>
      </c>
      <c r="G255" s="118">
        <v>231.41000000000003</v>
      </c>
      <c r="H255" s="118">
        <v>231.41000000000003</v>
      </c>
      <c r="I255" s="118">
        <v>254.79999999999998</v>
      </c>
      <c r="J255" s="118">
        <v>254.79999999999998</v>
      </c>
      <c r="K255" s="118">
        <v>254.79999999999998</v>
      </c>
      <c r="L255" s="105">
        <v>254.79999999999998</v>
      </c>
      <c r="M255" s="119">
        <v>254.79999999999998</v>
      </c>
      <c r="N255" s="119">
        <v>254.79999999999998</v>
      </c>
      <c r="O255" s="115">
        <f t="shared" si="3"/>
        <v>2917.2600000000007</v>
      </c>
      <c r="P255" s="107"/>
      <c r="Q255" s="108"/>
      <c r="R255" s="108"/>
      <c r="S255" s="108"/>
      <c r="T255" s="108"/>
    </row>
    <row r="256" spans="1:20" ht="15.75">
      <c r="A256" s="116">
        <v>253</v>
      </c>
      <c r="B256" s="117" t="s">
        <v>241</v>
      </c>
      <c r="C256" s="118">
        <v>3285.0299999999997</v>
      </c>
      <c r="D256" s="118">
        <v>3285.0299999999997</v>
      </c>
      <c r="E256" s="118">
        <v>3285.0299999999997</v>
      </c>
      <c r="F256" s="118">
        <v>3285.0299999999997</v>
      </c>
      <c r="G256" s="118">
        <v>3285.0299999999997</v>
      </c>
      <c r="H256" s="118">
        <v>3285.0299999999997</v>
      </c>
      <c r="I256" s="118">
        <v>3617.1600000000003</v>
      </c>
      <c r="J256" s="118">
        <v>3617.1600000000003</v>
      </c>
      <c r="K256" s="118">
        <v>3617.1600000000003</v>
      </c>
      <c r="L256" s="105">
        <v>3617.1600000000003</v>
      </c>
      <c r="M256" s="119">
        <v>3617.1600000000003</v>
      </c>
      <c r="N256" s="119">
        <v>3617.1600000000003</v>
      </c>
      <c r="O256" s="115">
        <f t="shared" si="3"/>
        <v>41413.14000000001</v>
      </c>
      <c r="P256" s="107"/>
      <c r="Q256" s="108"/>
      <c r="R256" s="108"/>
      <c r="S256" s="108"/>
      <c r="T256" s="108"/>
    </row>
    <row r="257" spans="1:20" ht="15.75">
      <c r="A257" s="120">
        <v>254</v>
      </c>
      <c r="B257" s="117" t="s">
        <v>242</v>
      </c>
      <c r="C257" s="118">
        <v>1869.59</v>
      </c>
      <c r="D257" s="118">
        <v>1833.6</v>
      </c>
      <c r="E257" s="118">
        <v>1833.6</v>
      </c>
      <c r="F257" s="118">
        <v>1833.6</v>
      </c>
      <c r="G257" s="118">
        <v>1833.6</v>
      </c>
      <c r="H257" s="118">
        <v>1782.76</v>
      </c>
      <c r="I257" s="118">
        <v>1978.12</v>
      </c>
      <c r="J257" s="118">
        <v>1978.12</v>
      </c>
      <c r="K257" s="118">
        <v>2092.49</v>
      </c>
      <c r="L257" s="105">
        <v>2255.97</v>
      </c>
      <c r="M257" s="119">
        <v>2092.49</v>
      </c>
      <c r="N257" s="119">
        <v>2132.12</v>
      </c>
      <c r="O257" s="115">
        <f t="shared" si="3"/>
        <v>23516.059999999994</v>
      </c>
      <c r="P257" s="107"/>
      <c r="Q257" s="108"/>
      <c r="R257" s="108"/>
      <c r="S257" s="108"/>
      <c r="T257" s="108"/>
    </row>
    <row r="258" spans="1:20" ht="15.75">
      <c r="A258" s="116">
        <v>255</v>
      </c>
      <c r="B258" s="117" t="s">
        <v>243</v>
      </c>
      <c r="C258" s="118">
        <v>3243.58</v>
      </c>
      <c r="D258" s="118">
        <v>3243.58</v>
      </c>
      <c r="E258" s="118">
        <v>3266.59</v>
      </c>
      <c r="F258" s="118">
        <v>3351.73</v>
      </c>
      <c r="G258" s="118">
        <v>3266.59</v>
      </c>
      <c r="H258" s="118">
        <v>3266.59</v>
      </c>
      <c r="I258" s="118">
        <v>3579.58</v>
      </c>
      <c r="J258" s="118">
        <v>3579.58</v>
      </c>
      <c r="K258" s="118">
        <v>3596.93</v>
      </c>
      <c r="L258" s="105">
        <v>3554.9399999999996</v>
      </c>
      <c r="M258" s="119">
        <v>3554.9399999999996</v>
      </c>
      <c r="N258" s="119">
        <v>3554.9399999999996</v>
      </c>
      <c r="O258" s="115">
        <f t="shared" si="3"/>
        <v>41059.57000000001</v>
      </c>
      <c r="P258" s="107"/>
      <c r="Q258" s="108"/>
      <c r="R258" s="108"/>
      <c r="S258" s="108"/>
      <c r="T258" s="108"/>
    </row>
    <row r="259" spans="1:20" ht="15.75">
      <c r="A259" s="116">
        <v>256</v>
      </c>
      <c r="B259" s="117" t="s">
        <v>244</v>
      </c>
      <c r="C259" s="118"/>
      <c r="D259" s="118"/>
      <c r="E259" s="118"/>
      <c r="F259" s="118"/>
      <c r="G259" s="118">
        <v>0</v>
      </c>
      <c r="H259" s="118">
        <v>0</v>
      </c>
      <c r="I259" s="118">
        <v>0</v>
      </c>
      <c r="J259" s="118">
        <v>0</v>
      </c>
      <c r="K259" s="118">
        <v>0</v>
      </c>
      <c r="L259" s="105">
        <v>0</v>
      </c>
      <c r="M259" s="119">
        <v>0</v>
      </c>
      <c r="N259" s="119">
        <v>0</v>
      </c>
      <c r="O259" s="115">
        <f t="shared" si="3"/>
        <v>0</v>
      </c>
      <c r="P259" s="107"/>
      <c r="Q259" s="108"/>
      <c r="R259" s="108"/>
      <c r="S259" s="108"/>
      <c r="T259" s="108"/>
    </row>
    <row r="260" spans="1:20" ht="15.75">
      <c r="A260" s="120">
        <v>257</v>
      </c>
      <c r="B260" s="117" t="s">
        <v>245</v>
      </c>
      <c r="C260" s="118">
        <v>3840.4100000000003</v>
      </c>
      <c r="D260" s="118">
        <v>3840.4100000000003</v>
      </c>
      <c r="E260" s="118">
        <v>3840.4100000000003</v>
      </c>
      <c r="F260" s="118">
        <v>3840.4100000000003</v>
      </c>
      <c r="G260" s="118">
        <v>3840.41</v>
      </c>
      <c r="H260" s="118">
        <v>3840.41</v>
      </c>
      <c r="I260" s="118">
        <v>4228.66</v>
      </c>
      <c r="J260" s="118">
        <v>4228.66</v>
      </c>
      <c r="K260" s="118">
        <v>4228.66</v>
      </c>
      <c r="L260" s="105">
        <v>4228.66</v>
      </c>
      <c r="M260" s="119">
        <v>4228.66</v>
      </c>
      <c r="N260" s="119">
        <v>4228.66</v>
      </c>
      <c r="O260" s="115">
        <f t="shared" si="3"/>
        <v>48414.42000000001</v>
      </c>
      <c r="P260" s="107"/>
      <c r="Q260" s="108"/>
      <c r="R260" s="108"/>
      <c r="S260" s="108"/>
      <c r="T260" s="108"/>
    </row>
    <row r="261" spans="1:20" ht="15.75">
      <c r="A261" s="116">
        <v>258</v>
      </c>
      <c r="B261" s="117" t="s">
        <v>386</v>
      </c>
      <c r="C261" s="118"/>
      <c r="D261" s="118"/>
      <c r="E261" s="118"/>
      <c r="F261" s="118"/>
      <c r="G261" s="118">
        <v>0</v>
      </c>
      <c r="H261" s="118">
        <v>0</v>
      </c>
      <c r="I261" s="118">
        <v>0</v>
      </c>
      <c r="J261" s="118">
        <v>0</v>
      </c>
      <c r="K261" s="118">
        <v>0</v>
      </c>
      <c r="L261" s="105">
        <v>0</v>
      </c>
      <c r="M261" s="119">
        <v>0</v>
      </c>
      <c r="N261" s="119">
        <v>0</v>
      </c>
      <c r="O261" s="115">
        <f t="shared" si="3"/>
        <v>0</v>
      </c>
      <c r="P261" s="107"/>
      <c r="Q261" s="108"/>
      <c r="R261" s="108"/>
      <c r="S261" s="108"/>
      <c r="T261" s="108"/>
    </row>
    <row r="262" spans="1:20" ht="15.75">
      <c r="A262" s="116">
        <v>259</v>
      </c>
      <c r="B262" s="117" t="s">
        <v>246</v>
      </c>
      <c r="C262" s="118">
        <v>233.02</v>
      </c>
      <c r="D262" s="118">
        <v>233.02</v>
      </c>
      <c r="E262" s="118">
        <v>233.02</v>
      </c>
      <c r="F262" s="118">
        <v>233.02</v>
      </c>
      <c r="G262" s="118">
        <v>233.01999999999998</v>
      </c>
      <c r="H262" s="118">
        <v>233.01999999999998</v>
      </c>
      <c r="I262" s="118">
        <v>256.6</v>
      </c>
      <c r="J262" s="118">
        <v>256.6</v>
      </c>
      <c r="K262" s="118">
        <v>256.6</v>
      </c>
      <c r="L262" s="105">
        <v>256.6</v>
      </c>
      <c r="M262" s="119">
        <v>256.6</v>
      </c>
      <c r="N262" s="119">
        <v>256.6</v>
      </c>
      <c r="O262" s="115">
        <f t="shared" si="3"/>
        <v>2937.7199999999993</v>
      </c>
      <c r="P262" s="107"/>
      <c r="Q262" s="108"/>
      <c r="R262" s="108"/>
      <c r="S262" s="108"/>
      <c r="T262" s="108"/>
    </row>
    <row r="263" spans="1:20" ht="15.75">
      <c r="A263" s="120">
        <v>260</v>
      </c>
      <c r="B263" s="117" t="s">
        <v>247</v>
      </c>
      <c r="C263" s="118">
        <v>102.30000000000001</v>
      </c>
      <c r="D263" s="118">
        <v>102.30000000000001</v>
      </c>
      <c r="E263" s="118">
        <v>102.30000000000001</v>
      </c>
      <c r="F263" s="118">
        <v>102.30000000000001</v>
      </c>
      <c r="G263" s="118">
        <v>102.30000000000001</v>
      </c>
      <c r="H263" s="118">
        <v>102.30000000000001</v>
      </c>
      <c r="I263" s="118">
        <v>112.65</v>
      </c>
      <c r="J263" s="118">
        <v>112.65</v>
      </c>
      <c r="K263" s="118">
        <v>112.65</v>
      </c>
      <c r="L263" s="105">
        <v>112.65</v>
      </c>
      <c r="M263" s="119">
        <v>112.65</v>
      </c>
      <c r="N263" s="119">
        <v>112.65</v>
      </c>
      <c r="O263" s="115">
        <f t="shared" si="3"/>
        <v>1289.7000000000003</v>
      </c>
      <c r="P263" s="107"/>
      <c r="Q263" s="108"/>
      <c r="R263" s="108"/>
      <c r="S263" s="108"/>
      <c r="T263" s="108"/>
    </row>
    <row r="264" spans="1:20" ht="15.75">
      <c r="A264" s="116">
        <v>261</v>
      </c>
      <c r="B264" s="117" t="s">
        <v>248</v>
      </c>
      <c r="C264" s="118">
        <v>100.59</v>
      </c>
      <c r="D264" s="118">
        <v>100.59</v>
      </c>
      <c r="E264" s="118">
        <v>100.59</v>
      </c>
      <c r="F264" s="118">
        <v>100.59</v>
      </c>
      <c r="G264" s="118">
        <v>100.59</v>
      </c>
      <c r="H264" s="118">
        <v>100.59</v>
      </c>
      <c r="I264" s="118">
        <v>110.77000000000001</v>
      </c>
      <c r="J264" s="118">
        <v>110.77000000000001</v>
      </c>
      <c r="K264" s="118">
        <v>110.77000000000001</v>
      </c>
      <c r="L264" s="105">
        <v>110.77000000000001</v>
      </c>
      <c r="M264" s="119">
        <v>110.77000000000001</v>
      </c>
      <c r="N264" s="119">
        <v>110.77000000000001</v>
      </c>
      <c r="O264" s="115">
        <f t="shared" si="3"/>
        <v>1268.16</v>
      </c>
      <c r="P264" s="107"/>
      <c r="Q264" s="108"/>
      <c r="R264" s="108"/>
      <c r="S264" s="108"/>
      <c r="T264" s="108"/>
    </row>
    <row r="265" spans="1:20" ht="15.75">
      <c r="A265" s="116">
        <v>262</v>
      </c>
      <c r="B265" s="117" t="s">
        <v>249</v>
      </c>
      <c r="C265" s="118">
        <v>736.13</v>
      </c>
      <c r="D265" s="118">
        <v>736.13</v>
      </c>
      <c r="E265" s="118">
        <v>736.13</v>
      </c>
      <c r="F265" s="118">
        <v>736.13</v>
      </c>
      <c r="G265" s="118">
        <v>736.13</v>
      </c>
      <c r="H265" s="118">
        <v>736.13</v>
      </c>
      <c r="I265" s="118">
        <v>810.53</v>
      </c>
      <c r="J265" s="118">
        <v>810.53</v>
      </c>
      <c r="K265" s="118">
        <v>810.53</v>
      </c>
      <c r="L265" s="105">
        <v>810.53</v>
      </c>
      <c r="M265" s="119">
        <v>810.53</v>
      </c>
      <c r="N265" s="119">
        <v>810.53</v>
      </c>
      <c r="O265" s="115">
        <f t="shared" si="3"/>
        <v>9279.96</v>
      </c>
      <c r="P265" s="107"/>
      <c r="Q265" s="108"/>
      <c r="R265" s="108"/>
      <c r="S265" s="108"/>
      <c r="T265" s="108"/>
    </row>
    <row r="266" spans="1:20" ht="15.75">
      <c r="A266" s="120">
        <v>263</v>
      </c>
      <c r="B266" s="117" t="s">
        <v>250</v>
      </c>
      <c r="C266" s="118">
        <v>749.25</v>
      </c>
      <c r="D266" s="118">
        <v>749.25</v>
      </c>
      <c r="E266" s="118">
        <v>749.25</v>
      </c>
      <c r="F266" s="118">
        <v>749.25</v>
      </c>
      <c r="G266" s="118">
        <v>749.25</v>
      </c>
      <c r="H266" s="118">
        <v>749.25</v>
      </c>
      <c r="I266" s="118">
        <v>825.03</v>
      </c>
      <c r="J266" s="118">
        <v>825.03</v>
      </c>
      <c r="K266" s="118">
        <v>825.03</v>
      </c>
      <c r="L266" s="105">
        <v>825.03</v>
      </c>
      <c r="M266" s="119">
        <v>825.47</v>
      </c>
      <c r="N266" s="119">
        <v>825.47</v>
      </c>
      <c r="O266" s="115">
        <f aca="true" t="shared" si="4" ref="O266:O328">SUM(C266:N266)</f>
        <v>9446.559999999998</v>
      </c>
      <c r="P266" s="107"/>
      <c r="Q266" s="108"/>
      <c r="R266" s="108"/>
      <c r="S266" s="108"/>
      <c r="T266" s="108"/>
    </row>
    <row r="267" spans="1:20" ht="15.75">
      <c r="A267" s="116">
        <v>264</v>
      </c>
      <c r="B267" s="117" t="s">
        <v>251</v>
      </c>
      <c r="C267" s="118">
        <v>93.9</v>
      </c>
      <c r="D267" s="118">
        <v>93.9</v>
      </c>
      <c r="E267" s="118">
        <v>93.9</v>
      </c>
      <c r="F267" s="118">
        <v>102.53</v>
      </c>
      <c r="G267" s="118">
        <v>102.53</v>
      </c>
      <c r="H267" s="118">
        <v>102.53</v>
      </c>
      <c r="I267" s="118">
        <v>112.89</v>
      </c>
      <c r="J267" s="118">
        <v>112.89</v>
      </c>
      <c r="K267" s="118">
        <v>112.89</v>
      </c>
      <c r="L267" s="105">
        <v>112.89</v>
      </c>
      <c r="M267" s="119">
        <v>112.89</v>
      </c>
      <c r="N267" s="119">
        <v>112.89</v>
      </c>
      <c r="O267" s="115">
        <f t="shared" si="4"/>
        <v>1266.63</v>
      </c>
      <c r="P267" s="107"/>
      <c r="Q267" s="108"/>
      <c r="R267" s="108"/>
      <c r="S267" s="108"/>
      <c r="T267" s="108"/>
    </row>
    <row r="268" spans="1:20" ht="15.75">
      <c r="A268" s="116">
        <v>265</v>
      </c>
      <c r="B268" s="117" t="s">
        <v>252</v>
      </c>
      <c r="C268" s="118">
        <v>105.12</v>
      </c>
      <c r="D268" s="118">
        <v>105.12</v>
      </c>
      <c r="E268" s="118">
        <v>105.12</v>
      </c>
      <c r="F268" s="118">
        <v>105.12</v>
      </c>
      <c r="G268" s="118">
        <v>105.12</v>
      </c>
      <c r="H268" s="118">
        <v>105.12</v>
      </c>
      <c r="I268" s="118">
        <v>115.74000000000001</v>
      </c>
      <c r="J268" s="118">
        <v>115.74000000000001</v>
      </c>
      <c r="K268" s="118">
        <v>115.74000000000001</v>
      </c>
      <c r="L268" s="105">
        <v>115.74000000000001</v>
      </c>
      <c r="M268" s="119">
        <v>115.74000000000001</v>
      </c>
      <c r="N268" s="119">
        <v>115.74000000000001</v>
      </c>
      <c r="O268" s="115">
        <f t="shared" si="4"/>
        <v>1325.16</v>
      </c>
      <c r="P268" s="107"/>
      <c r="Q268" s="108"/>
      <c r="R268" s="108"/>
      <c r="S268" s="108"/>
      <c r="T268" s="108"/>
    </row>
    <row r="269" spans="1:20" ht="15.75">
      <c r="A269" s="120">
        <v>266</v>
      </c>
      <c r="B269" s="117" t="s">
        <v>253</v>
      </c>
      <c r="C269" s="118">
        <v>93.71</v>
      </c>
      <c r="D269" s="118">
        <v>93.71</v>
      </c>
      <c r="E269" s="118">
        <v>93.71</v>
      </c>
      <c r="F269" s="118">
        <v>93.71</v>
      </c>
      <c r="G269" s="118">
        <v>93.71</v>
      </c>
      <c r="H269" s="118">
        <v>93.71</v>
      </c>
      <c r="I269" s="118">
        <v>103.2</v>
      </c>
      <c r="J269" s="118">
        <v>103.2</v>
      </c>
      <c r="K269" s="118">
        <v>103.2</v>
      </c>
      <c r="L269" s="105">
        <v>103.2</v>
      </c>
      <c r="M269" s="119">
        <v>103.2</v>
      </c>
      <c r="N269" s="119">
        <v>103.2</v>
      </c>
      <c r="O269" s="115">
        <f t="shared" si="4"/>
        <v>1181.4600000000003</v>
      </c>
      <c r="P269" s="107"/>
      <c r="Q269" s="108"/>
      <c r="R269" s="108"/>
      <c r="S269" s="108"/>
      <c r="T269" s="108"/>
    </row>
    <row r="270" spans="1:20" ht="15.75">
      <c r="A270" s="116">
        <v>267</v>
      </c>
      <c r="B270" s="117" t="s">
        <v>254</v>
      </c>
      <c r="C270" s="118">
        <v>56.08</v>
      </c>
      <c r="D270" s="118">
        <v>56.08</v>
      </c>
      <c r="E270" s="118">
        <v>56.08</v>
      </c>
      <c r="F270" s="118">
        <v>56.08</v>
      </c>
      <c r="G270" s="118">
        <v>56.08</v>
      </c>
      <c r="H270" s="118">
        <v>56.08</v>
      </c>
      <c r="I270" s="118">
        <v>61.74</v>
      </c>
      <c r="J270" s="118">
        <v>61.74</v>
      </c>
      <c r="K270" s="118">
        <v>61.74</v>
      </c>
      <c r="L270" s="105">
        <v>61.74</v>
      </c>
      <c r="M270" s="119">
        <v>61.74</v>
      </c>
      <c r="N270" s="119">
        <v>61.74</v>
      </c>
      <c r="O270" s="115">
        <f t="shared" si="4"/>
        <v>706.92</v>
      </c>
      <c r="P270" s="107"/>
      <c r="Q270" s="108"/>
      <c r="R270" s="108"/>
      <c r="S270" s="108"/>
      <c r="T270" s="108"/>
    </row>
    <row r="271" spans="1:239" ht="15.75">
      <c r="A271" s="116">
        <v>268</v>
      </c>
      <c r="B271" s="117" t="s">
        <v>255</v>
      </c>
      <c r="C271" s="118">
        <v>102.55</v>
      </c>
      <c r="D271" s="118">
        <v>102.55</v>
      </c>
      <c r="E271" s="118">
        <v>102.55</v>
      </c>
      <c r="F271" s="118">
        <v>102.55</v>
      </c>
      <c r="G271" s="118">
        <v>102.55</v>
      </c>
      <c r="H271" s="118">
        <v>102.55</v>
      </c>
      <c r="I271" s="118">
        <v>112.91</v>
      </c>
      <c r="J271" s="118">
        <v>112.91</v>
      </c>
      <c r="K271" s="118">
        <v>112.91</v>
      </c>
      <c r="L271" s="105">
        <v>112.91</v>
      </c>
      <c r="M271" s="119">
        <v>112.91</v>
      </c>
      <c r="N271" s="119">
        <v>112.91</v>
      </c>
      <c r="O271" s="115">
        <f t="shared" si="4"/>
        <v>1292.76</v>
      </c>
      <c r="P271" s="107"/>
      <c r="Q271" s="130"/>
      <c r="R271" s="130"/>
      <c r="S271" s="130"/>
      <c r="T271" s="130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1"/>
      <c r="BN271" s="101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1"/>
      <c r="BZ271" s="101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1"/>
      <c r="CM271" s="101"/>
      <c r="CN271" s="101"/>
      <c r="CO271" s="101"/>
      <c r="CP271" s="101"/>
      <c r="CQ271" s="101"/>
      <c r="CR271" s="101"/>
      <c r="CS271" s="101"/>
      <c r="CT271" s="101"/>
      <c r="CU271" s="101"/>
      <c r="CV271" s="101"/>
      <c r="CW271" s="101"/>
      <c r="CX271" s="101"/>
      <c r="CY271" s="101"/>
      <c r="CZ271" s="101"/>
      <c r="DA271" s="101"/>
      <c r="DB271" s="101"/>
      <c r="DC271" s="101"/>
      <c r="DD271" s="101"/>
      <c r="DE271" s="101"/>
      <c r="DF271" s="101"/>
      <c r="DG271" s="101"/>
      <c r="DH271" s="101"/>
      <c r="DI271" s="101"/>
      <c r="DJ271" s="101"/>
      <c r="DK271" s="101"/>
      <c r="DL271" s="101"/>
      <c r="DM271" s="101"/>
      <c r="DN271" s="101"/>
      <c r="DO271" s="101"/>
      <c r="DP271" s="101"/>
      <c r="DQ271" s="101"/>
      <c r="DR271" s="101"/>
      <c r="DS271" s="101"/>
      <c r="DT271" s="101"/>
      <c r="DU271" s="101"/>
      <c r="DV271" s="101"/>
      <c r="DW271" s="101"/>
      <c r="DX271" s="101"/>
      <c r="DY271" s="101"/>
      <c r="DZ271" s="101"/>
      <c r="EA271" s="101"/>
      <c r="EB271" s="101"/>
      <c r="EC271" s="101"/>
      <c r="ED271" s="101"/>
      <c r="EE271" s="101"/>
      <c r="EF271" s="101"/>
      <c r="EG271" s="101"/>
      <c r="EH271" s="101"/>
      <c r="EI271" s="101"/>
      <c r="EJ271" s="101"/>
      <c r="EK271" s="101"/>
      <c r="EL271" s="101"/>
      <c r="EM271" s="101"/>
      <c r="EN271" s="101"/>
      <c r="EO271" s="101"/>
      <c r="EP271" s="101"/>
      <c r="EQ271" s="101"/>
      <c r="ER271" s="101"/>
      <c r="ES271" s="101"/>
      <c r="ET271" s="101"/>
      <c r="EU271" s="101"/>
      <c r="EV271" s="101"/>
      <c r="EW271" s="101"/>
      <c r="EX271" s="101"/>
      <c r="EY271" s="101"/>
      <c r="EZ271" s="101"/>
      <c r="FA271" s="101"/>
      <c r="FB271" s="101"/>
      <c r="FC271" s="101"/>
      <c r="FD271" s="101"/>
      <c r="FE271" s="101"/>
      <c r="FF271" s="101"/>
      <c r="FG271" s="101"/>
      <c r="FH271" s="101"/>
      <c r="FI271" s="101"/>
      <c r="FJ271" s="101"/>
      <c r="FK271" s="101"/>
      <c r="FL271" s="101"/>
      <c r="FM271" s="101"/>
      <c r="FN271" s="101"/>
      <c r="FO271" s="101"/>
      <c r="FP271" s="101"/>
      <c r="FQ271" s="101"/>
      <c r="FR271" s="101"/>
      <c r="FS271" s="101"/>
      <c r="FT271" s="101"/>
      <c r="FU271" s="101"/>
      <c r="FV271" s="101"/>
      <c r="FW271" s="101"/>
      <c r="FX271" s="101"/>
      <c r="FY271" s="101"/>
      <c r="FZ271" s="101"/>
      <c r="GA271" s="101"/>
      <c r="GB271" s="101"/>
      <c r="GC271" s="101"/>
      <c r="GD271" s="101"/>
      <c r="GE271" s="101"/>
      <c r="GF271" s="101"/>
      <c r="GG271" s="101"/>
      <c r="GH271" s="101"/>
      <c r="GI271" s="101"/>
      <c r="GJ271" s="101"/>
      <c r="GK271" s="101"/>
      <c r="GL271" s="101"/>
      <c r="GM271" s="101"/>
      <c r="GN271" s="101"/>
      <c r="GO271" s="101"/>
      <c r="GP271" s="101"/>
      <c r="GQ271" s="101"/>
      <c r="GR271" s="101"/>
      <c r="GS271" s="101"/>
      <c r="GT271" s="101"/>
      <c r="GU271" s="101"/>
      <c r="GV271" s="101"/>
      <c r="GW271" s="101"/>
      <c r="GX271" s="101"/>
      <c r="GY271" s="101"/>
      <c r="GZ271" s="101"/>
      <c r="HA271" s="101"/>
      <c r="HB271" s="101"/>
      <c r="HC271" s="101"/>
      <c r="HD271" s="101"/>
      <c r="HE271" s="101"/>
      <c r="HF271" s="101"/>
      <c r="HG271" s="101"/>
      <c r="HH271" s="101"/>
      <c r="HI271" s="101"/>
      <c r="HJ271" s="101"/>
      <c r="HK271" s="101"/>
      <c r="HL271" s="101"/>
      <c r="HM271" s="101"/>
      <c r="HN271" s="101"/>
      <c r="HO271" s="101"/>
      <c r="HP271" s="101"/>
      <c r="HQ271" s="101"/>
      <c r="HR271" s="101"/>
      <c r="HS271" s="101"/>
      <c r="HT271" s="101"/>
      <c r="HU271" s="101"/>
      <c r="HV271" s="101"/>
      <c r="HW271" s="101"/>
      <c r="HX271" s="101"/>
      <c r="HY271" s="101"/>
      <c r="HZ271" s="101"/>
      <c r="IA271" s="101"/>
      <c r="IB271" s="101"/>
      <c r="IC271" s="101"/>
      <c r="ID271" s="101"/>
      <c r="IE271" s="101"/>
    </row>
    <row r="272" spans="1:20" ht="15.75">
      <c r="A272" s="120">
        <v>269</v>
      </c>
      <c r="B272" s="117" t="s">
        <v>378</v>
      </c>
      <c r="C272" s="118">
        <v>75.74</v>
      </c>
      <c r="D272" s="118">
        <v>75.74</v>
      </c>
      <c r="E272" s="118">
        <v>75.74</v>
      </c>
      <c r="F272" s="118">
        <v>75.74</v>
      </c>
      <c r="G272" s="118">
        <v>75.74</v>
      </c>
      <c r="H272" s="118">
        <v>75.74</v>
      </c>
      <c r="I272" s="118">
        <v>83.4</v>
      </c>
      <c r="J272" s="118">
        <v>83.4</v>
      </c>
      <c r="K272" s="118">
        <v>83.4</v>
      </c>
      <c r="L272" s="105">
        <v>83.4</v>
      </c>
      <c r="M272" s="119">
        <v>83.4</v>
      </c>
      <c r="N272" s="119">
        <v>83.4</v>
      </c>
      <c r="O272" s="115">
        <f t="shared" si="4"/>
        <v>954.8399999999999</v>
      </c>
      <c r="P272" s="107"/>
      <c r="Q272" s="108"/>
      <c r="R272" s="108"/>
      <c r="S272" s="108"/>
      <c r="T272" s="108"/>
    </row>
    <row r="273" spans="1:20" ht="15.75">
      <c r="A273" s="116">
        <v>270</v>
      </c>
      <c r="B273" s="117" t="s">
        <v>256</v>
      </c>
      <c r="C273" s="118">
        <v>3785.8500000000004</v>
      </c>
      <c r="D273" s="118">
        <v>3785.8500000000004</v>
      </c>
      <c r="E273" s="118">
        <v>3785.8500000000004</v>
      </c>
      <c r="F273" s="118">
        <v>3785.8500000000004</v>
      </c>
      <c r="G273" s="118">
        <v>3785.85</v>
      </c>
      <c r="H273" s="118">
        <v>3785.85</v>
      </c>
      <c r="I273" s="118">
        <v>4168.610000000001</v>
      </c>
      <c r="J273" s="118">
        <v>4168.610000000001</v>
      </c>
      <c r="K273" s="118">
        <v>4168.610000000001</v>
      </c>
      <c r="L273" s="105">
        <v>4168.610000000001</v>
      </c>
      <c r="M273" s="119">
        <v>4168.610000000001</v>
      </c>
      <c r="N273" s="119">
        <v>4168.610000000001</v>
      </c>
      <c r="O273" s="115">
        <f t="shared" si="4"/>
        <v>47726.76</v>
      </c>
      <c r="P273" s="107"/>
      <c r="Q273" s="108"/>
      <c r="R273" s="108"/>
      <c r="S273" s="108"/>
      <c r="T273" s="108"/>
    </row>
    <row r="274" spans="1:20" ht="15.75">
      <c r="A274" s="116">
        <v>271</v>
      </c>
      <c r="B274" s="117" t="s">
        <v>257</v>
      </c>
      <c r="C274" s="118">
        <v>3722.27</v>
      </c>
      <c r="D274" s="118">
        <v>3722.27</v>
      </c>
      <c r="E274" s="118">
        <v>3722.27</v>
      </c>
      <c r="F274" s="118">
        <v>3722.27</v>
      </c>
      <c r="G274" s="118">
        <v>3722.27</v>
      </c>
      <c r="H274" s="118">
        <v>3722.27</v>
      </c>
      <c r="I274" s="118">
        <v>4098.6</v>
      </c>
      <c r="J274" s="118">
        <v>4098.6</v>
      </c>
      <c r="K274" s="118">
        <v>4098.6</v>
      </c>
      <c r="L274" s="105">
        <v>4098.6</v>
      </c>
      <c r="M274" s="119">
        <v>4098.6</v>
      </c>
      <c r="N274" s="119">
        <v>4098.6</v>
      </c>
      <c r="O274" s="115">
        <f t="shared" si="4"/>
        <v>46925.219999999994</v>
      </c>
      <c r="P274" s="107"/>
      <c r="Q274" s="108"/>
      <c r="R274" s="108"/>
      <c r="S274" s="108"/>
      <c r="T274" s="108"/>
    </row>
    <row r="275" spans="1:20" ht="15.75">
      <c r="A275" s="120">
        <v>272</v>
      </c>
      <c r="B275" s="117" t="s">
        <v>258</v>
      </c>
      <c r="C275" s="118">
        <v>1874.2800000000002</v>
      </c>
      <c r="D275" s="118">
        <v>1874.2800000000002</v>
      </c>
      <c r="E275" s="118">
        <v>1874.2800000000002</v>
      </c>
      <c r="F275" s="118">
        <v>1874.2800000000002</v>
      </c>
      <c r="G275" s="118">
        <v>1874.2800000000002</v>
      </c>
      <c r="H275" s="118">
        <v>1874.2800000000002</v>
      </c>
      <c r="I275" s="118">
        <v>2063.7999999999997</v>
      </c>
      <c r="J275" s="118">
        <v>2063.7999999999997</v>
      </c>
      <c r="K275" s="118">
        <v>2063.7999999999997</v>
      </c>
      <c r="L275" s="105">
        <v>2063.7999999999997</v>
      </c>
      <c r="M275" s="119">
        <v>2063.7999999999997</v>
      </c>
      <c r="N275" s="119">
        <v>2063.79</v>
      </c>
      <c r="O275" s="115">
        <f t="shared" si="4"/>
        <v>23628.47</v>
      </c>
      <c r="P275" s="107"/>
      <c r="Q275" s="108"/>
      <c r="R275" s="108"/>
      <c r="S275" s="108"/>
      <c r="T275" s="108"/>
    </row>
    <row r="276" spans="1:20" ht="15.75">
      <c r="A276" s="116">
        <v>273</v>
      </c>
      <c r="B276" s="117" t="s">
        <v>259</v>
      </c>
      <c r="C276" s="118">
        <v>1695.98</v>
      </c>
      <c r="D276" s="118">
        <v>1695.98</v>
      </c>
      <c r="E276" s="118">
        <v>1695.98</v>
      </c>
      <c r="F276" s="118">
        <v>1695.98</v>
      </c>
      <c r="G276" s="118">
        <v>1695.98</v>
      </c>
      <c r="H276" s="118">
        <v>1695.98</v>
      </c>
      <c r="I276" s="118">
        <v>1867.47</v>
      </c>
      <c r="J276" s="118">
        <v>1867.47</v>
      </c>
      <c r="K276" s="118">
        <v>1867.47</v>
      </c>
      <c r="L276" s="105">
        <v>1867.47</v>
      </c>
      <c r="M276" s="119">
        <v>1867.47</v>
      </c>
      <c r="N276" s="119">
        <v>1867.47</v>
      </c>
      <c r="O276" s="115">
        <f t="shared" si="4"/>
        <v>21380.7</v>
      </c>
      <c r="P276" s="107"/>
      <c r="Q276" s="108"/>
      <c r="R276" s="108"/>
      <c r="S276" s="108"/>
      <c r="T276" s="108"/>
    </row>
    <row r="277" spans="1:20" ht="15.75">
      <c r="A277" s="116">
        <v>274</v>
      </c>
      <c r="B277" s="117" t="s">
        <v>260</v>
      </c>
      <c r="C277" s="118">
        <v>1818.24</v>
      </c>
      <c r="D277" s="118">
        <v>1818.24</v>
      </c>
      <c r="E277" s="118">
        <v>1818.24</v>
      </c>
      <c r="F277" s="118">
        <v>1818.24</v>
      </c>
      <c r="G277" s="118">
        <v>1818.24</v>
      </c>
      <c r="H277" s="118">
        <v>1818.24</v>
      </c>
      <c r="I277" s="118">
        <v>2002.08</v>
      </c>
      <c r="J277" s="118">
        <v>2002.08</v>
      </c>
      <c r="K277" s="118">
        <v>2002.08</v>
      </c>
      <c r="L277" s="105">
        <v>2002.06</v>
      </c>
      <c r="M277" s="119">
        <v>2002.08</v>
      </c>
      <c r="N277" s="119">
        <v>2002.08</v>
      </c>
      <c r="O277" s="115">
        <f t="shared" si="4"/>
        <v>22921.9</v>
      </c>
      <c r="P277" s="107"/>
      <c r="Q277" s="108"/>
      <c r="R277" s="108"/>
      <c r="S277" s="108"/>
      <c r="T277" s="108"/>
    </row>
    <row r="278" spans="1:20" ht="15.75">
      <c r="A278" s="120">
        <v>275</v>
      </c>
      <c r="B278" s="117" t="s">
        <v>261</v>
      </c>
      <c r="C278" s="118">
        <v>1802.09</v>
      </c>
      <c r="D278" s="118">
        <v>1802.09</v>
      </c>
      <c r="E278" s="118">
        <v>1802.09</v>
      </c>
      <c r="F278" s="118">
        <v>1802.09</v>
      </c>
      <c r="G278" s="118">
        <v>1802.09</v>
      </c>
      <c r="H278" s="118">
        <v>1802.09</v>
      </c>
      <c r="I278" s="118">
        <v>1984.28</v>
      </c>
      <c r="J278" s="118">
        <v>1984.28</v>
      </c>
      <c r="K278" s="118">
        <v>1984.28</v>
      </c>
      <c r="L278" s="105">
        <v>1984.28</v>
      </c>
      <c r="M278" s="119">
        <v>1984.28</v>
      </c>
      <c r="N278" s="119">
        <v>1984.28</v>
      </c>
      <c r="O278" s="115">
        <f t="shared" si="4"/>
        <v>22718.219999999998</v>
      </c>
      <c r="P278" s="107"/>
      <c r="Q278" s="108"/>
      <c r="R278" s="108"/>
      <c r="S278" s="108"/>
      <c r="T278" s="108"/>
    </row>
    <row r="279" spans="1:20" ht="15.75">
      <c r="A279" s="116">
        <v>276</v>
      </c>
      <c r="B279" s="117" t="s">
        <v>262</v>
      </c>
      <c r="C279" s="118">
        <v>11186.59</v>
      </c>
      <c r="D279" s="118">
        <v>11186.59</v>
      </c>
      <c r="E279" s="118">
        <v>11183.65</v>
      </c>
      <c r="F279" s="118">
        <v>11183.65</v>
      </c>
      <c r="G279" s="118">
        <v>11183.65</v>
      </c>
      <c r="H279" s="118">
        <v>11183.65</v>
      </c>
      <c r="I279" s="118">
        <v>12314.45</v>
      </c>
      <c r="J279" s="118">
        <v>12314.45</v>
      </c>
      <c r="K279" s="118">
        <v>12314.45</v>
      </c>
      <c r="L279" s="105">
        <v>12314.45</v>
      </c>
      <c r="M279" s="119">
        <v>12314.45</v>
      </c>
      <c r="N279" s="119">
        <v>12314.45</v>
      </c>
      <c r="O279" s="115">
        <f t="shared" si="4"/>
        <v>140994.47999999998</v>
      </c>
      <c r="P279" s="107"/>
      <c r="Q279" s="108"/>
      <c r="R279" s="108"/>
      <c r="S279" s="108"/>
      <c r="T279" s="108"/>
    </row>
    <row r="280" spans="1:20" ht="15.75">
      <c r="A280" s="116">
        <v>277</v>
      </c>
      <c r="B280" s="117" t="s">
        <v>263</v>
      </c>
      <c r="C280" s="118">
        <v>6186.55</v>
      </c>
      <c r="D280" s="118">
        <v>6186.55</v>
      </c>
      <c r="E280" s="118">
        <v>6186.55</v>
      </c>
      <c r="F280" s="118">
        <v>6186.55</v>
      </c>
      <c r="G280" s="118">
        <v>6186.55</v>
      </c>
      <c r="H280" s="118">
        <v>6186.55</v>
      </c>
      <c r="I280" s="118">
        <v>6812.09</v>
      </c>
      <c r="J280" s="118">
        <v>6812.09</v>
      </c>
      <c r="K280" s="118">
        <v>6812.09</v>
      </c>
      <c r="L280" s="105">
        <v>6812.09</v>
      </c>
      <c r="M280" s="119">
        <v>6812.09</v>
      </c>
      <c r="N280" s="119">
        <v>6812.09</v>
      </c>
      <c r="O280" s="115">
        <f t="shared" si="4"/>
        <v>77991.83999999998</v>
      </c>
      <c r="P280" s="107"/>
      <c r="Q280" s="108"/>
      <c r="R280" s="108"/>
      <c r="S280" s="108"/>
      <c r="T280" s="108"/>
    </row>
    <row r="281" spans="1:20" ht="15.75">
      <c r="A281" s="120">
        <v>278</v>
      </c>
      <c r="B281" s="117" t="s">
        <v>264</v>
      </c>
      <c r="C281" s="118">
        <v>9397.09</v>
      </c>
      <c r="D281" s="118">
        <v>9397.09</v>
      </c>
      <c r="E281" s="118">
        <v>9397.09</v>
      </c>
      <c r="F281" s="118">
        <v>9397.09</v>
      </c>
      <c r="G281" s="118">
        <v>9397.09</v>
      </c>
      <c r="H281" s="118">
        <v>9397.09</v>
      </c>
      <c r="I281" s="118">
        <v>10347.24</v>
      </c>
      <c r="J281" s="118">
        <v>10347.24</v>
      </c>
      <c r="K281" s="118">
        <v>10347.24</v>
      </c>
      <c r="L281" s="105">
        <v>10347.24</v>
      </c>
      <c r="M281" s="119">
        <v>10347.24</v>
      </c>
      <c r="N281" s="119">
        <v>10347.24</v>
      </c>
      <c r="O281" s="115">
        <f t="shared" si="4"/>
        <v>118465.98000000003</v>
      </c>
      <c r="P281" s="107"/>
      <c r="Q281" s="108"/>
      <c r="R281" s="108"/>
      <c r="S281" s="108"/>
      <c r="T281" s="108"/>
    </row>
    <row r="282" spans="1:20" ht="15.75">
      <c r="A282" s="116">
        <v>279</v>
      </c>
      <c r="B282" s="117" t="s">
        <v>265</v>
      </c>
      <c r="C282" s="118">
        <v>286.06</v>
      </c>
      <c r="D282" s="118">
        <v>286.06</v>
      </c>
      <c r="E282" s="118">
        <v>286.06</v>
      </c>
      <c r="F282" s="118">
        <v>286.06</v>
      </c>
      <c r="G282" s="118">
        <v>286.06</v>
      </c>
      <c r="H282" s="118">
        <v>286.06</v>
      </c>
      <c r="I282" s="118">
        <v>314.96000000000004</v>
      </c>
      <c r="J282" s="118">
        <v>314.96000000000004</v>
      </c>
      <c r="K282" s="118">
        <v>314.96000000000004</v>
      </c>
      <c r="L282" s="105">
        <v>314.96000000000004</v>
      </c>
      <c r="M282" s="119">
        <v>314.96000000000004</v>
      </c>
      <c r="N282" s="119">
        <v>314.96000000000004</v>
      </c>
      <c r="O282" s="115">
        <f t="shared" si="4"/>
        <v>3606.12</v>
      </c>
      <c r="P282" s="107"/>
      <c r="Q282" s="108"/>
      <c r="R282" s="108"/>
      <c r="S282" s="108"/>
      <c r="T282" s="108"/>
    </row>
    <row r="283" spans="1:20" ht="15.75">
      <c r="A283" s="116">
        <v>280</v>
      </c>
      <c r="B283" s="117" t="s">
        <v>266</v>
      </c>
      <c r="C283" s="118">
        <v>390.72</v>
      </c>
      <c r="D283" s="118">
        <v>390.72</v>
      </c>
      <c r="E283" s="118">
        <v>390.72</v>
      </c>
      <c r="F283" s="118">
        <v>390.72</v>
      </c>
      <c r="G283" s="118">
        <v>390.72</v>
      </c>
      <c r="H283" s="118">
        <v>390.72</v>
      </c>
      <c r="I283" s="118">
        <v>430.23</v>
      </c>
      <c r="J283" s="118">
        <v>430.23</v>
      </c>
      <c r="K283" s="118">
        <v>430.23</v>
      </c>
      <c r="L283" s="105">
        <v>430.23</v>
      </c>
      <c r="M283" s="119">
        <v>430.23</v>
      </c>
      <c r="N283" s="119">
        <v>430.23</v>
      </c>
      <c r="O283" s="115">
        <f t="shared" si="4"/>
        <v>4925.700000000001</v>
      </c>
      <c r="P283" s="107"/>
      <c r="Q283" s="108"/>
      <c r="R283" s="108"/>
      <c r="S283" s="108"/>
      <c r="T283" s="108"/>
    </row>
    <row r="284" spans="1:20" ht="15.75">
      <c r="A284" s="120">
        <v>281</v>
      </c>
      <c r="B284" s="117" t="s">
        <v>267</v>
      </c>
      <c r="C284" s="118">
        <v>309.63</v>
      </c>
      <c r="D284" s="118">
        <v>309.63</v>
      </c>
      <c r="E284" s="118">
        <v>309.63</v>
      </c>
      <c r="F284" s="118">
        <v>309.63</v>
      </c>
      <c r="G284" s="118">
        <v>309.63</v>
      </c>
      <c r="H284" s="118">
        <v>309.63</v>
      </c>
      <c r="I284" s="118">
        <v>340.94</v>
      </c>
      <c r="J284" s="118">
        <v>417.92</v>
      </c>
      <c r="K284" s="118">
        <v>340.94</v>
      </c>
      <c r="L284" s="105">
        <v>340.94</v>
      </c>
      <c r="M284" s="119">
        <v>340.94</v>
      </c>
      <c r="N284" s="119">
        <v>340.94</v>
      </c>
      <c r="O284" s="115">
        <f t="shared" si="4"/>
        <v>3980.4000000000005</v>
      </c>
      <c r="P284" s="107"/>
      <c r="Q284" s="108"/>
      <c r="R284" s="108"/>
      <c r="S284" s="108"/>
      <c r="T284" s="108"/>
    </row>
    <row r="285" spans="1:20" ht="15.75">
      <c r="A285" s="116">
        <v>282</v>
      </c>
      <c r="B285" s="117" t="s">
        <v>268</v>
      </c>
      <c r="C285" s="118">
        <v>187.45</v>
      </c>
      <c r="D285" s="118">
        <v>187.45</v>
      </c>
      <c r="E285" s="118">
        <v>187.45</v>
      </c>
      <c r="F285" s="118">
        <v>187.45</v>
      </c>
      <c r="G285" s="118">
        <v>187.45</v>
      </c>
      <c r="H285" s="118">
        <v>187.45</v>
      </c>
      <c r="I285" s="118">
        <v>206.39999999999998</v>
      </c>
      <c r="J285" s="118">
        <v>240.56</v>
      </c>
      <c r="K285" s="118">
        <v>206.39999999999998</v>
      </c>
      <c r="L285" s="105">
        <v>206.39999999999998</v>
      </c>
      <c r="M285" s="119">
        <v>206.39999999999998</v>
      </c>
      <c r="N285" s="119">
        <v>206.39999999999998</v>
      </c>
      <c r="O285" s="115">
        <f t="shared" si="4"/>
        <v>2397.26</v>
      </c>
      <c r="P285" s="107"/>
      <c r="Q285" s="108"/>
      <c r="R285" s="108"/>
      <c r="S285" s="108"/>
      <c r="T285" s="108"/>
    </row>
    <row r="286" spans="1:239" s="101" customFormat="1" ht="15.75">
      <c r="A286" s="116">
        <v>283</v>
      </c>
      <c r="B286" s="117" t="s">
        <v>269</v>
      </c>
      <c r="C286" s="118">
        <v>175.69</v>
      </c>
      <c r="D286" s="118">
        <v>175.69</v>
      </c>
      <c r="E286" s="118">
        <v>175.69</v>
      </c>
      <c r="F286" s="118">
        <v>175.69</v>
      </c>
      <c r="G286" s="118">
        <v>175.69</v>
      </c>
      <c r="H286" s="118">
        <v>175.69</v>
      </c>
      <c r="I286" s="118">
        <v>193.45</v>
      </c>
      <c r="J286" s="118">
        <v>193.45</v>
      </c>
      <c r="K286" s="118">
        <v>193.45</v>
      </c>
      <c r="L286" s="105">
        <v>193.45</v>
      </c>
      <c r="M286" s="119">
        <v>193.45</v>
      </c>
      <c r="N286" s="119">
        <v>193.45</v>
      </c>
      <c r="O286" s="115">
        <f t="shared" si="4"/>
        <v>2214.84</v>
      </c>
      <c r="P286" s="107"/>
      <c r="Q286" s="108"/>
      <c r="R286" s="108"/>
      <c r="S286" s="108"/>
      <c r="T286" s="108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</row>
    <row r="287" spans="1:20" ht="15.75">
      <c r="A287" s="120">
        <v>284</v>
      </c>
      <c r="B287" s="117" t="s">
        <v>270</v>
      </c>
      <c r="C287" s="118">
        <v>225.03</v>
      </c>
      <c r="D287" s="118">
        <v>225.03</v>
      </c>
      <c r="E287" s="118">
        <v>225.03</v>
      </c>
      <c r="F287" s="118">
        <v>225.03</v>
      </c>
      <c r="G287" s="118">
        <v>225.03</v>
      </c>
      <c r="H287" s="118">
        <v>225.03</v>
      </c>
      <c r="I287" s="118">
        <v>247.79000000000002</v>
      </c>
      <c r="J287" s="118">
        <v>136.65</v>
      </c>
      <c r="K287" s="118">
        <v>247.79000000000002</v>
      </c>
      <c r="L287" s="105">
        <v>247.79000000000002</v>
      </c>
      <c r="M287" s="119">
        <v>247.79000000000002</v>
      </c>
      <c r="N287" s="119">
        <v>247.79000000000002</v>
      </c>
      <c r="O287" s="115">
        <f t="shared" si="4"/>
        <v>2725.78</v>
      </c>
      <c r="P287" s="107"/>
      <c r="Q287" s="108"/>
      <c r="R287" s="108"/>
      <c r="S287" s="108"/>
      <c r="T287" s="108"/>
    </row>
    <row r="288" spans="1:20" ht="15.75">
      <c r="A288" s="116">
        <v>285</v>
      </c>
      <c r="B288" s="117" t="s">
        <v>271</v>
      </c>
      <c r="C288" s="118">
        <v>194.42000000000002</v>
      </c>
      <c r="D288" s="118">
        <v>194.42000000000002</v>
      </c>
      <c r="E288" s="118">
        <v>194.42000000000002</v>
      </c>
      <c r="F288" s="118">
        <v>194.42000000000002</v>
      </c>
      <c r="G288" s="118">
        <v>194.42000000000002</v>
      </c>
      <c r="H288" s="118">
        <v>194.42000000000002</v>
      </c>
      <c r="I288" s="118">
        <v>214.08</v>
      </c>
      <c r="J288" s="118">
        <v>214.08</v>
      </c>
      <c r="K288" s="118">
        <v>214.08</v>
      </c>
      <c r="L288" s="105">
        <v>214.08</v>
      </c>
      <c r="M288" s="119">
        <v>214.08</v>
      </c>
      <c r="N288" s="119">
        <v>214.08</v>
      </c>
      <c r="O288" s="115">
        <f t="shared" si="4"/>
        <v>2451</v>
      </c>
      <c r="P288" s="107"/>
      <c r="Q288" s="108"/>
      <c r="R288" s="108"/>
      <c r="S288" s="108"/>
      <c r="T288" s="108"/>
    </row>
    <row r="289" spans="1:20" ht="15.75">
      <c r="A289" s="116">
        <v>286</v>
      </c>
      <c r="B289" s="117" t="s">
        <v>272</v>
      </c>
      <c r="C289" s="118">
        <v>175.91</v>
      </c>
      <c r="D289" s="118">
        <v>175.91</v>
      </c>
      <c r="E289" s="118">
        <v>175.91</v>
      </c>
      <c r="F289" s="118">
        <v>189.04</v>
      </c>
      <c r="G289" s="118">
        <v>189.04000000000002</v>
      </c>
      <c r="H289" s="118">
        <v>189.04000000000002</v>
      </c>
      <c r="I289" s="118">
        <v>208.14</v>
      </c>
      <c r="J289" s="118">
        <v>208.14</v>
      </c>
      <c r="K289" s="118">
        <v>208.14</v>
      </c>
      <c r="L289" s="105">
        <v>208.14</v>
      </c>
      <c r="M289" s="119">
        <v>208.14</v>
      </c>
      <c r="N289" s="119">
        <v>208.14</v>
      </c>
      <c r="O289" s="115">
        <f t="shared" si="4"/>
        <v>2343.689999999999</v>
      </c>
      <c r="P289" s="107"/>
      <c r="Q289" s="108"/>
      <c r="R289" s="108"/>
      <c r="S289" s="108"/>
      <c r="T289" s="108"/>
    </row>
    <row r="290" spans="1:20" ht="15.75">
      <c r="A290" s="120">
        <v>287</v>
      </c>
      <c r="B290" s="117" t="s">
        <v>273</v>
      </c>
      <c r="C290" s="118">
        <v>857.69</v>
      </c>
      <c r="D290" s="118">
        <v>857.69</v>
      </c>
      <c r="E290" s="118">
        <v>857.69</v>
      </c>
      <c r="F290" s="118">
        <v>857.69</v>
      </c>
      <c r="G290" s="118">
        <v>857.69</v>
      </c>
      <c r="H290" s="118">
        <v>857.69</v>
      </c>
      <c r="I290" s="118">
        <v>944.46</v>
      </c>
      <c r="J290" s="118">
        <v>944.46</v>
      </c>
      <c r="K290" s="118">
        <v>944.46</v>
      </c>
      <c r="L290" s="105">
        <v>944.46</v>
      </c>
      <c r="M290" s="119">
        <v>944.46</v>
      </c>
      <c r="N290" s="119">
        <v>944.46</v>
      </c>
      <c r="O290" s="115">
        <f t="shared" si="4"/>
        <v>10812.900000000001</v>
      </c>
      <c r="P290" s="107"/>
      <c r="Q290" s="108"/>
      <c r="R290" s="108"/>
      <c r="S290" s="108"/>
      <c r="T290" s="108"/>
    </row>
    <row r="291" spans="1:20" ht="15.75">
      <c r="A291" s="116">
        <v>288</v>
      </c>
      <c r="B291" s="117" t="s">
        <v>274</v>
      </c>
      <c r="C291" s="118"/>
      <c r="D291" s="118"/>
      <c r="E291" s="118"/>
      <c r="F291" s="118"/>
      <c r="G291" s="118">
        <v>0</v>
      </c>
      <c r="H291" s="118">
        <v>0</v>
      </c>
      <c r="I291" s="118">
        <v>0</v>
      </c>
      <c r="J291" s="118">
        <v>0</v>
      </c>
      <c r="K291" s="118">
        <v>0</v>
      </c>
      <c r="L291" s="105">
        <v>0</v>
      </c>
      <c r="M291" s="119">
        <v>0</v>
      </c>
      <c r="N291" s="119">
        <v>0</v>
      </c>
      <c r="O291" s="115">
        <f t="shared" si="4"/>
        <v>0</v>
      </c>
      <c r="P291" s="107"/>
      <c r="Q291" s="108"/>
      <c r="R291" s="108"/>
      <c r="S291" s="108"/>
      <c r="T291" s="108"/>
    </row>
    <row r="292" spans="1:20" ht="15.75">
      <c r="A292" s="116">
        <v>289</v>
      </c>
      <c r="B292" s="117" t="s">
        <v>275</v>
      </c>
      <c r="C292" s="118">
        <v>204.97</v>
      </c>
      <c r="D292" s="118">
        <v>204.97</v>
      </c>
      <c r="E292" s="118">
        <v>204.97</v>
      </c>
      <c r="F292" s="118">
        <v>204.97</v>
      </c>
      <c r="G292" s="118">
        <v>204.97</v>
      </c>
      <c r="H292" s="118">
        <v>204.97</v>
      </c>
      <c r="I292" s="118">
        <v>225.7</v>
      </c>
      <c r="J292" s="118">
        <v>225.7</v>
      </c>
      <c r="K292" s="118">
        <v>225.7</v>
      </c>
      <c r="L292" s="105">
        <v>225.7</v>
      </c>
      <c r="M292" s="119">
        <v>225.7</v>
      </c>
      <c r="N292" s="119">
        <v>225.7</v>
      </c>
      <c r="O292" s="115">
        <f t="shared" si="4"/>
        <v>2584.0199999999995</v>
      </c>
      <c r="P292" s="107"/>
      <c r="Q292" s="108"/>
      <c r="R292" s="108"/>
      <c r="S292" s="108"/>
      <c r="T292" s="108"/>
    </row>
    <row r="293" spans="1:20" ht="15.75">
      <c r="A293" s="120">
        <v>290</v>
      </c>
      <c r="B293" s="117" t="s">
        <v>276</v>
      </c>
      <c r="C293" s="118"/>
      <c r="D293" s="118"/>
      <c r="E293" s="118"/>
      <c r="F293" s="118"/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05">
        <v>0</v>
      </c>
      <c r="M293" s="119">
        <v>0</v>
      </c>
      <c r="N293" s="119">
        <v>0</v>
      </c>
      <c r="O293" s="115">
        <f t="shared" si="4"/>
        <v>0</v>
      </c>
      <c r="P293" s="107"/>
      <c r="Q293" s="108"/>
      <c r="R293" s="108"/>
      <c r="S293" s="108"/>
      <c r="T293" s="108"/>
    </row>
    <row r="294" spans="1:20" ht="15.75">
      <c r="A294" s="116">
        <v>291</v>
      </c>
      <c r="B294" s="117" t="s">
        <v>277</v>
      </c>
      <c r="C294" s="118"/>
      <c r="D294" s="118"/>
      <c r="E294" s="118"/>
      <c r="F294" s="118"/>
      <c r="G294" s="118">
        <v>0</v>
      </c>
      <c r="H294" s="118">
        <v>0</v>
      </c>
      <c r="I294" s="118">
        <v>0</v>
      </c>
      <c r="J294" s="118">
        <v>0</v>
      </c>
      <c r="K294" s="118">
        <v>0</v>
      </c>
      <c r="L294" s="105">
        <v>0</v>
      </c>
      <c r="M294" s="119">
        <v>0</v>
      </c>
      <c r="N294" s="119">
        <v>0</v>
      </c>
      <c r="O294" s="115">
        <f t="shared" si="4"/>
        <v>0</v>
      </c>
      <c r="P294" s="107"/>
      <c r="Q294" s="108"/>
      <c r="R294" s="108"/>
      <c r="S294" s="108"/>
      <c r="T294" s="108"/>
    </row>
    <row r="295" spans="1:20" ht="15.75">
      <c r="A295" s="116">
        <v>292</v>
      </c>
      <c r="B295" s="117" t="s">
        <v>278</v>
      </c>
      <c r="C295" s="118">
        <v>5399.0599999999995</v>
      </c>
      <c r="D295" s="118">
        <v>5399.0599999999995</v>
      </c>
      <c r="E295" s="118">
        <v>5399.0599999999995</v>
      </c>
      <c r="F295" s="118">
        <v>5399.0599999999995</v>
      </c>
      <c r="G295" s="118">
        <v>5399.0599999999995</v>
      </c>
      <c r="H295" s="118">
        <v>5399.0599999999995</v>
      </c>
      <c r="I295" s="118">
        <v>5944.969999999999</v>
      </c>
      <c r="J295" s="118">
        <v>5944.969999999999</v>
      </c>
      <c r="K295" s="118">
        <v>5944.969999999999</v>
      </c>
      <c r="L295" s="105">
        <v>5944.969999999999</v>
      </c>
      <c r="M295" s="119">
        <v>5944.969999999999</v>
      </c>
      <c r="N295" s="119">
        <v>5944.969999999999</v>
      </c>
      <c r="O295" s="115">
        <f t="shared" si="4"/>
        <v>68064.18</v>
      </c>
      <c r="P295" s="107"/>
      <c r="Q295" s="108"/>
      <c r="R295" s="108"/>
      <c r="S295" s="108"/>
      <c r="T295" s="108"/>
    </row>
    <row r="296" spans="1:20" ht="15.75">
      <c r="A296" s="120">
        <v>293</v>
      </c>
      <c r="B296" s="117" t="s">
        <v>279</v>
      </c>
      <c r="C296" s="118">
        <v>6825.22</v>
      </c>
      <c r="D296" s="118">
        <v>6825.22</v>
      </c>
      <c r="E296" s="118">
        <v>6825.22</v>
      </c>
      <c r="F296" s="118">
        <v>6825.22</v>
      </c>
      <c r="G296" s="118">
        <v>6825.22</v>
      </c>
      <c r="H296" s="118">
        <v>6825.22</v>
      </c>
      <c r="I296" s="118">
        <v>7515.32</v>
      </c>
      <c r="J296" s="118">
        <v>7515.32</v>
      </c>
      <c r="K296" s="118">
        <v>7515.32</v>
      </c>
      <c r="L296" s="105">
        <v>7515.32</v>
      </c>
      <c r="M296" s="119">
        <v>7515.32</v>
      </c>
      <c r="N296" s="119">
        <v>7515.32</v>
      </c>
      <c r="O296" s="115">
        <f t="shared" si="4"/>
        <v>86043.24000000002</v>
      </c>
      <c r="P296" s="107"/>
      <c r="Q296" s="108"/>
      <c r="R296" s="108"/>
      <c r="S296" s="108"/>
      <c r="T296" s="108"/>
    </row>
    <row r="297" spans="1:20" ht="15.75">
      <c r="A297" s="116">
        <v>294</v>
      </c>
      <c r="B297" s="117" t="s">
        <v>280</v>
      </c>
      <c r="C297" s="118">
        <v>2470.92</v>
      </c>
      <c r="D297" s="118">
        <v>2470.92</v>
      </c>
      <c r="E297" s="118">
        <v>2470.92</v>
      </c>
      <c r="F297" s="118">
        <v>2470.92</v>
      </c>
      <c r="G297" s="118">
        <v>2470.92</v>
      </c>
      <c r="H297" s="118">
        <v>2470.92</v>
      </c>
      <c r="I297" s="118">
        <v>2720.77</v>
      </c>
      <c r="J297" s="118">
        <v>2720.77</v>
      </c>
      <c r="K297" s="118">
        <v>2720.77</v>
      </c>
      <c r="L297" s="105">
        <v>2720.77</v>
      </c>
      <c r="M297" s="119">
        <v>2720.77</v>
      </c>
      <c r="N297" s="119">
        <v>2720.77</v>
      </c>
      <c r="O297" s="115">
        <f t="shared" si="4"/>
        <v>31150.140000000003</v>
      </c>
      <c r="P297" s="107"/>
      <c r="Q297" s="108"/>
      <c r="R297" s="108"/>
      <c r="S297" s="108"/>
      <c r="T297" s="108"/>
    </row>
    <row r="298" spans="1:20" ht="15.75">
      <c r="A298" s="116">
        <v>295</v>
      </c>
      <c r="B298" s="117" t="s">
        <v>281</v>
      </c>
      <c r="C298" s="118">
        <v>3161.6200000000003</v>
      </c>
      <c r="D298" s="118">
        <v>3161.6200000000003</v>
      </c>
      <c r="E298" s="118">
        <v>3161.6200000000003</v>
      </c>
      <c r="F298" s="118">
        <v>3161.6200000000003</v>
      </c>
      <c r="G298" s="118">
        <v>3161.6200000000003</v>
      </c>
      <c r="H298" s="118">
        <v>3161.6200000000003</v>
      </c>
      <c r="I298" s="118">
        <v>3481.23</v>
      </c>
      <c r="J298" s="118">
        <v>3481.23</v>
      </c>
      <c r="K298" s="118">
        <v>3481.23</v>
      </c>
      <c r="L298" s="105">
        <v>3481.23</v>
      </c>
      <c r="M298" s="119">
        <v>3481.23</v>
      </c>
      <c r="N298" s="119">
        <v>3481.23</v>
      </c>
      <c r="O298" s="115">
        <f t="shared" si="4"/>
        <v>39857.100000000006</v>
      </c>
      <c r="P298" s="107"/>
      <c r="Q298" s="108"/>
      <c r="R298" s="108"/>
      <c r="S298" s="108"/>
      <c r="T298" s="108"/>
    </row>
    <row r="299" spans="1:20" ht="15.75">
      <c r="A299" s="120">
        <v>296</v>
      </c>
      <c r="B299" s="117" t="s">
        <v>282</v>
      </c>
      <c r="C299" s="118">
        <v>3931.43</v>
      </c>
      <c r="D299" s="118">
        <v>3931.43</v>
      </c>
      <c r="E299" s="118">
        <v>3931.43</v>
      </c>
      <c r="F299" s="118">
        <v>3931.43</v>
      </c>
      <c r="G299" s="118">
        <v>3931.43</v>
      </c>
      <c r="H299" s="118">
        <v>3931.43</v>
      </c>
      <c r="I299" s="118">
        <v>4329.009999999999</v>
      </c>
      <c r="J299" s="118">
        <v>4329.009999999999</v>
      </c>
      <c r="K299" s="118">
        <v>4329.009999999999</v>
      </c>
      <c r="L299" s="105">
        <v>4329.009999999999</v>
      </c>
      <c r="M299" s="119">
        <v>4329.009999999999</v>
      </c>
      <c r="N299" s="119">
        <v>4329.009999999999</v>
      </c>
      <c r="O299" s="115">
        <f t="shared" si="4"/>
        <v>49562.64</v>
      </c>
      <c r="P299" s="107"/>
      <c r="Q299" s="108"/>
      <c r="R299" s="108"/>
      <c r="S299" s="108"/>
      <c r="T299" s="108"/>
    </row>
    <row r="300" spans="1:20" ht="15.75">
      <c r="A300" s="116">
        <v>297</v>
      </c>
      <c r="B300" s="117" t="s">
        <v>283</v>
      </c>
      <c r="C300" s="118">
        <v>0</v>
      </c>
      <c r="D300" s="118"/>
      <c r="E300" s="118"/>
      <c r="F300" s="118"/>
      <c r="G300" s="118">
        <v>0</v>
      </c>
      <c r="H300" s="118">
        <v>0</v>
      </c>
      <c r="I300" s="118">
        <v>0</v>
      </c>
      <c r="J300" s="118">
        <v>0</v>
      </c>
      <c r="K300" s="118">
        <v>0</v>
      </c>
      <c r="L300" s="105">
        <v>0</v>
      </c>
      <c r="M300" s="119">
        <v>0</v>
      </c>
      <c r="N300" s="119">
        <v>0</v>
      </c>
      <c r="O300" s="115">
        <f t="shared" si="4"/>
        <v>0</v>
      </c>
      <c r="P300" s="107"/>
      <c r="Q300" s="108"/>
      <c r="R300" s="108"/>
      <c r="S300" s="108"/>
      <c r="T300" s="108"/>
    </row>
    <row r="301" spans="1:20" ht="15.75">
      <c r="A301" s="116">
        <v>298</v>
      </c>
      <c r="B301" s="117" t="s">
        <v>284</v>
      </c>
      <c r="C301" s="118">
        <v>3160.57</v>
      </c>
      <c r="D301" s="118">
        <v>3160.57</v>
      </c>
      <c r="E301" s="118">
        <v>3160.57</v>
      </c>
      <c r="F301" s="118">
        <v>3160.57</v>
      </c>
      <c r="G301" s="118">
        <v>3160.57</v>
      </c>
      <c r="H301" s="118">
        <v>3160.57</v>
      </c>
      <c r="I301" s="118">
        <v>3480.05</v>
      </c>
      <c r="J301" s="118">
        <v>3480.05</v>
      </c>
      <c r="K301" s="118">
        <v>3480.05</v>
      </c>
      <c r="L301" s="105">
        <v>3480.05</v>
      </c>
      <c r="M301" s="119">
        <v>3480.05</v>
      </c>
      <c r="N301" s="119">
        <v>3480.05</v>
      </c>
      <c r="O301" s="115">
        <f t="shared" si="4"/>
        <v>39843.72000000001</v>
      </c>
      <c r="P301" s="107"/>
      <c r="Q301" s="108"/>
      <c r="R301" s="108"/>
      <c r="S301" s="108"/>
      <c r="T301" s="108"/>
    </row>
    <row r="302" spans="1:20" ht="15.75">
      <c r="A302" s="120">
        <v>299</v>
      </c>
      <c r="B302" s="117" t="s">
        <v>285</v>
      </c>
      <c r="C302" s="118">
        <v>4006.3599999999997</v>
      </c>
      <c r="D302" s="118">
        <v>4006.3599999999997</v>
      </c>
      <c r="E302" s="118">
        <v>4006.3599999999997</v>
      </c>
      <c r="F302" s="118">
        <v>4006.3599999999997</v>
      </c>
      <c r="G302" s="118">
        <v>4006.3599999999997</v>
      </c>
      <c r="H302" s="118">
        <v>4006.3599999999997</v>
      </c>
      <c r="I302" s="118">
        <v>4411.4</v>
      </c>
      <c r="J302" s="118">
        <v>4411.4</v>
      </c>
      <c r="K302" s="118">
        <v>4411.4</v>
      </c>
      <c r="L302" s="105">
        <v>4411.4</v>
      </c>
      <c r="M302" s="119">
        <v>4411.4</v>
      </c>
      <c r="N302" s="119">
        <v>4411.4</v>
      </c>
      <c r="O302" s="115">
        <f t="shared" si="4"/>
        <v>50506.560000000005</v>
      </c>
      <c r="P302" s="107"/>
      <c r="Q302" s="108"/>
      <c r="R302" s="108"/>
      <c r="S302" s="108"/>
      <c r="T302" s="108"/>
    </row>
    <row r="303" spans="1:20" ht="15.75">
      <c r="A303" s="116">
        <v>300</v>
      </c>
      <c r="B303" s="117" t="s">
        <v>286</v>
      </c>
      <c r="C303" s="118">
        <v>2270.69</v>
      </c>
      <c r="D303" s="118">
        <v>2270.69</v>
      </c>
      <c r="E303" s="118">
        <v>2270.69</v>
      </c>
      <c r="F303" s="118">
        <v>2270.69</v>
      </c>
      <c r="G303" s="118">
        <v>2270.69</v>
      </c>
      <c r="H303" s="118">
        <v>2270.69</v>
      </c>
      <c r="I303" s="118">
        <v>2500.24</v>
      </c>
      <c r="J303" s="118">
        <v>2500.24</v>
      </c>
      <c r="K303" s="118">
        <v>2500.24</v>
      </c>
      <c r="L303" s="105">
        <v>2500.24</v>
      </c>
      <c r="M303" s="119">
        <v>2500.24</v>
      </c>
      <c r="N303" s="119">
        <v>2500.24</v>
      </c>
      <c r="O303" s="115">
        <f t="shared" si="4"/>
        <v>28625.579999999994</v>
      </c>
      <c r="P303" s="107"/>
      <c r="Q303" s="108"/>
      <c r="R303" s="108"/>
      <c r="S303" s="108"/>
      <c r="T303" s="108"/>
    </row>
    <row r="304" spans="1:20" ht="15.75">
      <c r="A304" s="116">
        <v>301</v>
      </c>
      <c r="B304" s="117" t="s">
        <v>287</v>
      </c>
      <c r="C304" s="118">
        <v>3077.06</v>
      </c>
      <c r="D304" s="118">
        <v>3077.06</v>
      </c>
      <c r="E304" s="118">
        <v>3077.06</v>
      </c>
      <c r="F304" s="118">
        <v>3077.06</v>
      </c>
      <c r="G304" s="118">
        <v>3077.06</v>
      </c>
      <c r="H304" s="118">
        <v>3077.06</v>
      </c>
      <c r="I304" s="118">
        <v>3388.11</v>
      </c>
      <c r="J304" s="118">
        <v>3388.11</v>
      </c>
      <c r="K304" s="118">
        <v>3388.11</v>
      </c>
      <c r="L304" s="105">
        <v>3388.11</v>
      </c>
      <c r="M304" s="119">
        <v>3388.11</v>
      </c>
      <c r="N304" s="119">
        <v>3388.11</v>
      </c>
      <c r="O304" s="115">
        <f t="shared" si="4"/>
        <v>38791.020000000004</v>
      </c>
      <c r="P304" s="107"/>
      <c r="Q304" s="108"/>
      <c r="R304" s="108"/>
      <c r="S304" s="108"/>
      <c r="T304" s="108"/>
    </row>
    <row r="305" spans="1:20" ht="15.75">
      <c r="A305" s="120">
        <v>302</v>
      </c>
      <c r="B305" s="117" t="s">
        <v>288</v>
      </c>
      <c r="C305" s="118">
        <v>1739.34</v>
      </c>
      <c r="D305" s="118">
        <v>1739.34</v>
      </c>
      <c r="E305" s="118">
        <v>1739.34</v>
      </c>
      <c r="F305" s="118">
        <v>1739.34</v>
      </c>
      <c r="G305" s="118">
        <v>1739.34</v>
      </c>
      <c r="H305" s="118">
        <v>1739.34</v>
      </c>
      <c r="I305" s="118">
        <v>1915.1899999999998</v>
      </c>
      <c r="J305" s="118">
        <v>1915.1899999999998</v>
      </c>
      <c r="K305" s="118">
        <v>1915.1899999999998</v>
      </c>
      <c r="L305" s="105">
        <v>1915.1899999999998</v>
      </c>
      <c r="M305" s="119">
        <v>1915.1899999999998</v>
      </c>
      <c r="N305" s="119">
        <v>1915.1899999999998</v>
      </c>
      <c r="O305" s="115">
        <f t="shared" si="4"/>
        <v>21927.179999999997</v>
      </c>
      <c r="P305" s="107"/>
      <c r="Q305" s="108"/>
      <c r="R305" s="108"/>
      <c r="S305" s="108"/>
      <c r="T305" s="108"/>
    </row>
    <row r="306" spans="1:20" ht="15.75">
      <c r="A306" s="116">
        <v>303</v>
      </c>
      <c r="B306" s="117" t="s">
        <v>289</v>
      </c>
      <c r="C306" s="118">
        <v>2257.03</v>
      </c>
      <c r="D306" s="118">
        <v>2257.03</v>
      </c>
      <c r="E306" s="118">
        <v>2257.03</v>
      </c>
      <c r="F306" s="118">
        <v>2257.03</v>
      </c>
      <c r="G306" s="118">
        <v>2257.03</v>
      </c>
      <c r="H306" s="118">
        <v>2257.03</v>
      </c>
      <c r="I306" s="118">
        <v>2485.24</v>
      </c>
      <c r="J306" s="118">
        <v>2485.24</v>
      </c>
      <c r="K306" s="118">
        <v>2485.24</v>
      </c>
      <c r="L306" s="105">
        <v>2485.24</v>
      </c>
      <c r="M306" s="119">
        <v>2485.24</v>
      </c>
      <c r="N306" s="119">
        <v>2485.24</v>
      </c>
      <c r="O306" s="115">
        <f t="shared" si="4"/>
        <v>28453.619999999995</v>
      </c>
      <c r="P306" s="107"/>
      <c r="Q306" s="108"/>
      <c r="R306" s="108"/>
      <c r="S306" s="108"/>
      <c r="T306" s="108"/>
    </row>
    <row r="307" spans="1:20" ht="15.75">
      <c r="A307" s="116">
        <v>304</v>
      </c>
      <c r="B307" s="117" t="s">
        <v>290</v>
      </c>
      <c r="C307" s="118">
        <v>4002.77</v>
      </c>
      <c r="D307" s="118">
        <v>4002.77</v>
      </c>
      <c r="E307" s="118">
        <v>4002.77</v>
      </c>
      <c r="F307" s="118">
        <v>4002.77</v>
      </c>
      <c r="G307" s="118">
        <v>4002.77</v>
      </c>
      <c r="H307" s="118">
        <v>4002.77</v>
      </c>
      <c r="I307" s="118">
        <v>4407.45</v>
      </c>
      <c r="J307" s="118">
        <v>4407.45</v>
      </c>
      <c r="K307" s="118">
        <v>4407.45</v>
      </c>
      <c r="L307" s="105">
        <v>4407.45</v>
      </c>
      <c r="M307" s="119">
        <v>4407.45</v>
      </c>
      <c r="N307" s="119">
        <v>4407.45</v>
      </c>
      <c r="O307" s="115">
        <f t="shared" si="4"/>
        <v>50461.319999999985</v>
      </c>
      <c r="P307" s="107"/>
      <c r="Q307" s="108"/>
      <c r="R307" s="108"/>
      <c r="S307" s="108"/>
      <c r="T307" s="108"/>
    </row>
    <row r="308" spans="1:20" ht="15.75">
      <c r="A308" s="120">
        <v>305</v>
      </c>
      <c r="B308" s="117" t="s">
        <v>291</v>
      </c>
      <c r="C308" s="118">
        <v>3061.79</v>
      </c>
      <c r="D308" s="118">
        <v>3061.79</v>
      </c>
      <c r="E308" s="118">
        <v>3061.79</v>
      </c>
      <c r="F308" s="118">
        <v>3061.79</v>
      </c>
      <c r="G308" s="118">
        <v>3061.79</v>
      </c>
      <c r="H308" s="118">
        <v>3061.79</v>
      </c>
      <c r="I308" s="118">
        <v>3371.36</v>
      </c>
      <c r="J308" s="118">
        <v>3371.36</v>
      </c>
      <c r="K308" s="118">
        <v>3371.36</v>
      </c>
      <c r="L308" s="105">
        <v>3371.36</v>
      </c>
      <c r="M308" s="119">
        <v>3371.36</v>
      </c>
      <c r="N308" s="119">
        <v>3371.36</v>
      </c>
      <c r="O308" s="115">
        <f t="shared" si="4"/>
        <v>38598.9</v>
      </c>
      <c r="P308" s="107"/>
      <c r="Q308" s="108"/>
      <c r="R308" s="108"/>
      <c r="S308" s="108"/>
      <c r="T308" s="108"/>
    </row>
    <row r="309" spans="1:20" ht="15.75">
      <c r="A309" s="116">
        <v>306</v>
      </c>
      <c r="B309" s="117" t="s">
        <v>292</v>
      </c>
      <c r="C309" s="118">
        <v>1761.31</v>
      </c>
      <c r="D309" s="118">
        <v>1761.31</v>
      </c>
      <c r="E309" s="118">
        <v>1761.31</v>
      </c>
      <c r="F309" s="118">
        <v>1761.31</v>
      </c>
      <c r="G309" s="118">
        <v>1761.31</v>
      </c>
      <c r="H309" s="118">
        <v>1761.31</v>
      </c>
      <c r="I309" s="118">
        <v>1939.44</v>
      </c>
      <c r="J309" s="118">
        <v>1939.44</v>
      </c>
      <c r="K309" s="118">
        <v>1939.44</v>
      </c>
      <c r="L309" s="105">
        <v>1939.44</v>
      </c>
      <c r="M309" s="119">
        <v>1939.44</v>
      </c>
      <c r="N309" s="119">
        <v>1939.44</v>
      </c>
      <c r="O309" s="115">
        <f t="shared" si="4"/>
        <v>22204.499999999996</v>
      </c>
      <c r="P309" s="107"/>
      <c r="Q309" s="108"/>
      <c r="R309" s="108"/>
      <c r="S309" s="108"/>
      <c r="T309" s="108"/>
    </row>
    <row r="310" spans="1:20" ht="15.75">
      <c r="A310" s="116">
        <v>307</v>
      </c>
      <c r="B310" s="117" t="s">
        <v>293</v>
      </c>
      <c r="C310" s="118">
        <v>2254.66</v>
      </c>
      <c r="D310" s="118">
        <v>2254.66</v>
      </c>
      <c r="E310" s="118">
        <v>2254.66</v>
      </c>
      <c r="F310" s="118">
        <v>2254.66</v>
      </c>
      <c r="G310" s="118">
        <v>2254.66</v>
      </c>
      <c r="H310" s="118">
        <v>2254.66</v>
      </c>
      <c r="I310" s="118">
        <v>2482.6299999999997</v>
      </c>
      <c r="J310" s="118">
        <v>2482.6299999999997</v>
      </c>
      <c r="K310" s="118">
        <v>2482.6299999999997</v>
      </c>
      <c r="L310" s="105">
        <v>2482.6299999999997</v>
      </c>
      <c r="M310" s="119">
        <v>2482.6299999999997</v>
      </c>
      <c r="N310" s="119">
        <v>2482.6299999999997</v>
      </c>
      <c r="O310" s="115">
        <f t="shared" si="4"/>
        <v>28423.74</v>
      </c>
      <c r="P310" s="107"/>
      <c r="Q310" s="108"/>
      <c r="R310" s="108"/>
      <c r="S310" s="108"/>
      <c r="T310" s="108"/>
    </row>
    <row r="311" spans="1:20" ht="15.75">
      <c r="A311" s="120">
        <v>308</v>
      </c>
      <c r="B311" s="117" t="s">
        <v>294</v>
      </c>
      <c r="C311" s="118">
        <v>4004.24</v>
      </c>
      <c r="D311" s="118">
        <v>4004.24</v>
      </c>
      <c r="E311" s="118">
        <v>4004.24</v>
      </c>
      <c r="F311" s="118">
        <v>4004.24</v>
      </c>
      <c r="G311" s="118">
        <v>4004.24</v>
      </c>
      <c r="H311" s="118">
        <v>4004.24</v>
      </c>
      <c r="I311" s="118">
        <v>4409.02</v>
      </c>
      <c r="J311" s="118">
        <v>4409.02</v>
      </c>
      <c r="K311" s="118">
        <v>4409.02</v>
      </c>
      <c r="L311" s="105">
        <v>4409.02</v>
      </c>
      <c r="M311" s="119">
        <v>4409.02</v>
      </c>
      <c r="N311" s="119">
        <v>4409.02</v>
      </c>
      <c r="O311" s="115">
        <f t="shared" si="4"/>
        <v>50479.56000000001</v>
      </c>
      <c r="P311" s="107"/>
      <c r="Q311" s="108"/>
      <c r="R311" s="108"/>
      <c r="S311" s="108"/>
      <c r="T311" s="108"/>
    </row>
    <row r="312" spans="1:20" ht="15.75">
      <c r="A312" s="116">
        <v>309</v>
      </c>
      <c r="B312" s="117" t="s">
        <v>295</v>
      </c>
      <c r="C312" s="118">
        <v>3069.92</v>
      </c>
      <c r="D312" s="118">
        <v>3069.92</v>
      </c>
      <c r="E312" s="118">
        <v>3069.92</v>
      </c>
      <c r="F312" s="118">
        <v>3069.92</v>
      </c>
      <c r="G312" s="118">
        <v>3069.92</v>
      </c>
      <c r="H312" s="118">
        <v>3069.92</v>
      </c>
      <c r="I312" s="118">
        <v>3380.27</v>
      </c>
      <c r="J312" s="118">
        <v>3380.27</v>
      </c>
      <c r="K312" s="118">
        <v>3380.27</v>
      </c>
      <c r="L312" s="105">
        <v>3380.27</v>
      </c>
      <c r="M312" s="119">
        <v>3380.27</v>
      </c>
      <c r="N312" s="119">
        <v>3380.27</v>
      </c>
      <c r="O312" s="115">
        <f t="shared" si="4"/>
        <v>38701.14</v>
      </c>
      <c r="P312" s="107"/>
      <c r="Q312" s="108"/>
      <c r="R312" s="108"/>
      <c r="S312" s="108"/>
      <c r="T312" s="108"/>
    </row>
    <row r="313" spans="1:20" ht="15.75">
      <c r="A313" s="116">
        <v>310</v>
      </c>
      <c r="B313" s="117" t="s">
        <v>296</v>
      </c>
      <c r="C313" s="118">
        <v>844.98</v>
      </c>
      <c r="D313" s="118">
        <v>844.98</v>
      </c>
      <c r="E313" s="118">
        <v>844.98</v>
      </c>
      <c r="F313" s="118">
        <v>844.98</v>
      </c>
      <c r="G313" s="118">
        <v>844.98</v>
      </c>
      <c r="H313" s="118">
        <v>844.98</v>
      </c>
      <c r="I313" s="118">
        <v>930.4000000000001</v>
      </c>
      <c r="J313" s="118">
        <v>930.4000000000001</v>
      </c>
      <c r="K313" s="118">
        <v>930.4000000000001</v>
      </c>
      <c r="L313" s="105">
        <v>930.4000000000001</v>
      </c>
      <c r="M313" s="119">
        <v>930.4000000000001</v>
      </c>
      <c r="N313" s="119">
        <v>930.4000000000001</v>
      </c>
      <c r="O313" s="115">
        <f t="shared" si="4"/>
        <v>10652.279999999997</v>
      </c>
      <c r="P313" s="107"/>
      <c r="Q313" s="108"/>
      <c r="R313" s="108"/>
      <c r="S313" s="108"/>
      <c r="T313" s="108"/>
    </row>
    <row r="314" spans="1:20" ht="15.75">
      <c r="A314" s="120">
        <v>311</v>
      </c>
      <c r="B314" s="117" t="s">
        <v>297</v>
      </c>
      <c r="C314" s="118">
        <v>3101.63</v>
      </c>
      <c r="D314" s="118">
        <v>3101.63</v>
      </c>
      <c r="E314" s="118">
        <v>3101.63</v>
      </c>
      <c r="F314" s="118">
        <v>3101.63</v>
      </c>
      <c r="G314" s="118">
        <v>3101.63</v>
      </c>
      <c r="H314" s="118">
        <v>3101.63</v>
      </c>
      <c r="I314" s="118">
        <v>3415.18</v>
      </c>
      <c r="J314" s="118">
        <v>3415.18</v>
      </c>
      <c r="K314" s="118">
        <v>3415.18</v>
      </c>
      <c r="L314" s="105">
        <v>3415.18</v>
      </c>
      <c r="M314" s="119">
        <v>3415.18</v>
      </c>
      <c r="N314" s="119">
        <v>3415.18</v>
      </c>
      <c r="O314" s="115">
        <f t="shared" si="4"/>
        <v>39100.86</v>
      </c>
      <c r="P314" s="107"/>
      <c r="Q314" s="108"/>
      <c r="R314" s="108"/>
      <c r="S314" s="108"/>
      <c r="T314" s="108"/>
    </row>
    <row r="315" spans="1:20" ht="15.75">
      <c r="A315" s="116">
        <v>312</v>
      </c>
      <c r="B315" s="117" t="s">
        <v>298</v>
      </c>
      <c r="C315" s="118">
        <v>1757.23</v>
      </c>
      <c r="D315" s="118">
        <v>1757.23</v>
      </c>
      <c r="E315" s="118">
        <v>1757.23</v>
      </c>
      <c r="F315" s="118">
        <v>1757.23</v>
      </c>
      <c r="G315" s="118">
        <v>1757.23</v>
      </c>
      <c r="H315" s="118">
        <v>1757.23</v>
      </c>
      <c r="I315" s="118">
        <v>1934.9</v>
      </c>
      <c r="J315" s="118">
        <v>1934.9</v>
      </c>
      <c r="K315" s="118">
        <v>1934.9</v>
      </c>
      <c r="L315" s="105">
        <v>1934.9</v>
      </c>
      <c r="M315" s="119">
        <v>1934.9</v>
      </c>
      <c r="N315" s="119">
        <v>1934.9</v>
      </c>
      <c r="O315" s="115">
        <f t="shared" si="4"/>
        <v>22152.780000000002</v>
      </c>
      <c r="P315" s="107"/>
      <c r="Q315" s="108"/>
      <c r="R315" s="108"/>
      <c r="S315" s="108"/>
      <c r="T315" s="108"/>
    </row>
    <row r="316" spans="1:20" ht="15.75">
      <c r="A316" s="116">
        <v>313</v>
      </c>
      <c r="B316" s="117" t="s">
        <v>299</v>
      </c>
      <c r="C316" s="118">
        <v>2251.4900000000002</v>
      </c>
      <c r="D316" s="118">
        <v>2251.4900000000002</v>
      </c>
      <c r="E316" s="118">
        <v>2251.4900000000002</v>
      </c>
      <c r="F316" s="118">
        <v>2251.4900000000002</v>
      </c>
      <c r="G316" s="118">
        <v>2251.4900000000002</v>
      </c>
      <c r="H316" s="118">
        <v>2251.4900000000002</v>
      </c>
      <c r="I316" s="118">
        <v>2479.0800000000004</v>
      </c>
      <c r="J316" s="118">
        <v>2479.0800000000004</v>
      </c>
      <c r="K316" s="118">
        <v>2479.2000000000003</v>
      </c>
      <c r="L316" s="105">
        <v>2479.2000000000003</v>
      </c>
      <c r="M316" s="119">
        <v>2479.2000000000003</v>
      </c>
      <c r="N316" s="119">
        <v>2479.2000000000003</v>
      </c>
      <c r="O316" s="115">
        <f t="shared" si="4"/>
        <v>28383.900000000005</v>
      </c>
      <c r="P316" s="107"/>
      <c r="Q316" s="108"/>
      <c r="R316" s="108"/>
      <c r="S316" s="108"/>
      <c r="T316" s="108"/>
    </row>
    <row r="317" spans="1:20" ht="15.75">
      <c r="A317" s="120">
        <v>314</v>
      </c>
      <c r="B317" s="117" t="s">
        <v>300</v>
      </c>
      <c r="C317" s="118">
        <v>3984.21</v>
      </c>
      <c r="D317" s="118">
        <v>3984.21</v>
      </c>
      <c r="E317" s="118">
        <v>3984.21</v>
      </c>
      <c r="F317" s="118">
        <v>3984.21</v>
      </c>
      <c r="G317" s="118">
        <v>3984.21</v>
      </c>
      <c r="H317" s="118">
        <v>3984.21</v>
      </c>
      <c r="I317" s="118">
        <v>4386.97</v>
      </c>
      <c r="J317" s="118">
        <v>4386.97</v>
      </c>
      <c r="K317" s="118">
        <v>4387.01</v>
      </c>
      <c r="L317" s="105">
        <v>4387.01</v>
      </c>
      <c r="M317" s="119">
        <v>4387.01</v>
      </c>
      <c r="N317" s="119">
        <v>4387.01</v>
      </c>
      <c r="O317" s="115">
        <f t="shared" si="4"/>
        <v>50227.240000000005</v>
      </c>
      <c r="P317" s="107"/>
      <c r="Q317" s="108"/>
      <c r="R317" s="108"/>
      <c r="S317" s="108"/>
      <c r="T317" s="108"/>
    </row>
    <row r="318" spans="1:20" ht="15.75">
      <c r="A318" s="116">
        <v>315</v>
      </c>
      <c r="B318" s="117" t="s">
        <v>301</v>
      </c>
      <c r="C318" s="118">
        <v>3070.86</v>
      </c>
      <c r="D318" s="118">
        <v>3070.86</v>
      </c>
      <c r="E318" s="118">
        <v>3070.86</v>
      </c>
      <c r="F318" s="118">
        <v>3070.86</v>
      </c>
      <c r="G318" s="118">
        <v>3070.86</v>
      </c>
      <c r="H318" s="118">
        <v>3070.86</v>
      </c>
      <c r="I318" s="118">
        <v>3381.3599999999997</v>
      </c>
      <c r="J318" s="118">
        <v>3381.3599999999997</v>
      </c>
      <c r="K318" s="118">
        <v>3381.3599999999997</v>
      </c>
      <c r="L318" s="105">
        <v>3381.3599999999997</v>
      </c>
      <c r="M318" s="119">
        <v>3381.3599999999997</v>
      </c>
      <c r="N318" s="119">
        <v>3381.3599999999997</v>
      </c>
      <c r="O318" s="115">
        <f t="shared" si="4"/>
        <v>38713.32</v>
      </c>
      <c r="P318" s="107"/>
      <c r="Q318" s="108"/>
      <c r="R318" s="108"/>
      <c r="S318" s="108"/>
      <c r="T318" s="108"/>
    </row>
    <row r="319" spans="1:20" ht="15.75">
      <c r="A319" s="116">
        <v>316</v>
      </c>
      <c r="B319" s="117" t="s">
        <v>302</v>
      </c>
      <c r="C319" s="118">
        <v>3086.11</v>
      </c>
      <c r="D319" s="118">
        <v>3086.11</v>
      </c>
      <c r="E319" s="118">
        <v>3086.11</v>
      </c>
      <c r="F319" s="118">
        <v>3086.11</v>
      </c>
      <c r="G319" s="118">
        <v>3086.11</v>
      </c>
      <c r="H319" s="118">
        <v>3086.11</v>
      </c>
      <c r="I319" s="118">
        <v>3398.13</v>
      </c>
      <c r="J319" s="118">
        <v>3398.13</v>
      </c>
      <c r="K319" s="118">
        <v>3398.13</v>
      </c>
      <c r="L319" s="105">
        <v>3398.13</v>
      </c>
      <c r="M319" s="119">
        <v>3398.13</v>
      </c>
      <c r="N319" s="119">
        <v>3398.13</v>
      </c>
      <c r="O319" s="115">
        <f t="shared" si="4"/>
        <v>38905.44</v>
      </c>
      <c r="P319" s="107"/>
      <c r="Q319" s="108"/>
      <c r="R319" s="108"/>
      <c r="S319" s="108"/>
      <c r="T319" s="108"/>
    </row>
    <row r="320" spans="1:20" ht="15.75">
      <c r="A320" s="120">
        <v>317</v>
      </c>
      <c r="B320" s="117" t="s">
        <v>303</v>
      </c>
      <c r="C320" s="118">
        <v>1749.26</v>
      </c>
      <c r="D320" s="118">
        <v>1749.26</v>
      </c>
      <c r="E320" s="118">
        <v>1749.26</v>
      </c>
      <c r="F320" s="118">
        <v>1749.26</v>
      </c>
      <c r="G320" s="118">
        <v>1749.26</v>
      </c>
      <c r="H320" s="118">
        <v>1749.26</v>
      </c>
      <c r="I320" s="118">
        <v>1926.02</v>
      </c>
      <c r="J320" s="118">
        <v>1926.02</v>
      </c>
      <c r="K320" s="118">
        <v>1926.02</v>
      </c>
      <c r="L320" s="105">
        <v>1926.02</v>
      </c>
      <c r="M320" s="119">
        <v>1926.02</v>
      </c>
      <c r="N320" s="119">
        <v>1926.02</v>
      </c>
      <c r="O320" s="115">
        <f t="shared" si="4"/>
        <v>22051.68</v>
      </c>
      <c r="P320" s="107"/>
      <c r="Q320" s="108"/>
      <c r="R320" s="108"/>
      <c r="S320" s="108"/>
      <c r="T320" s="108"/>
    </row>
    <row r="321" spans="1:20" ht="15.75">
      <c r="A321" s="116">
        <v>318</v>
      </c>
      <c r="B321" s="117" t="s">
        <v>304</v>
      </c>
      <c r="C321" s="118">
        <v>2251.24</v>
      </c>
      <c r="D321" s="118">
        <v>2251.24</v>
      </c>
      <c r="E321" s="118">
        <v>2251.24</v>
      </c>
      <c r="F321" s="118">
        <v>2251.24</v>
      </c>
      <c r="G321" s="118">
        <v>2251.08</v>
      </c>
      <c r="H321" s="118">
        <v>2251.08</v>
      </c>
      <c r="I321" s="118">
        <v>2478.69</v>
      </c>
      <c r="J321" s="118">
        <v>2478.5</v>
      </c>
      <c r="K321" s="118">
        <v>2478.5</v>
      </c>
      <c r="L321" s="105">
        <v>2478.5</v>
      </c>
      <c r="M321" s="119">
        <v>2478.5</v>
      </c>
      <c r="N321" s="119">
        <v>2478.5</v>
      </c>
      <c r="O321" s="115">
        <f t="shared" si="4"/>
        <v>28378.309999999998</v>
      </c>
      <c r="P321" s="107"/>
      <c r="Q321" s="108"/>
      <c r="R321" s="108"/>
      <c r="S321" s="108"/>
      <c r="T321" s="108"/>
    </row>
    <row r="322" spans="1:20" ht="15.75">
      <c r="A322" s="116">
        <v>319</v>
      </c>
      <c r="B322" s="117" t="s">
        <v>305</v>
      </c>
      <c r="C322" s="118">
        <v>2272.91</v>
      </c>
      <c r="D322" s="118">
        <v>2272.91</v>
      </c>
      <c r="E322" s="118">
        <v>2272.91</v>
      </c>
      <c r="F322" s="118">
        <v>2272.91</v>
      </c>
      <c r="G322" s="118">
        <v>2272.9100000000003</v>
      </c>
      <c r="H322" s="118">
        <v>2272.9100000000003</v>
      </c>
      <c r="I322" s="118">
        <v>2502.79</v>
      </c>
      <c r="J322" s="118">
        <v>2502.79</v>
      </c>
      <c r="K322" s="118">
        <v>2502.79</v>
      </c>
      <c r="L322" s="105">
        <v>2502.79</v>
      </c>
      <c r="M322" s="119">
        <v>2502.79</v>
      </c>
      <c r="N322" s="119">
        <v>2502.79</v>
      </c>
      <c r="O322" s="115">
        <f t="shared" si="4"/>
        <v>28654.200000000004</v>
      </c>
      <c r="P322" s="107"/>
      <c r="Q322" s="108"/>
      <c r="R322" s="108"/>
      <c r="S322" s="108"/>
      <c r="T322" s="108"/>
    </row>
    <row r="323" spans="1:20" ht="15.75">
      <c r="A323" s="120">
        <v>320</v>
      </c>
      <c r="B323" s="117" t="s">
        <v>306</v>
      </c>
      <c r="C323" s="118">
        <v>3997.26</v>
      </c>
      <c r="D323" s="118">
        <v>3997.26</v>
      </c>
      <c r="E323" s="118">
        <v>3997.26</v>
      </c>
      <c r="F323" s="118">
        <v>3997.26</v>
      </c>
      <c r="G323" s="118">
        <v>3997.26</v>
      </c>
      <c r="H323" s="118">
        <v>3997.26</v>
      </c>
      <c r="I323" s="118">
        <v>4401.389999999999</v>
      </c>
      <c r="J323" s="118">
        <v>4401.389999999999</v>
      </c>
      <c r="K323" s="118">
        <v>4401.389999999999</v>
      </c>
      <c r="L323" s="105">
        <v>4401.389999999999</v>
      </c>
      <c r="M323" s="119">
        <v>4401.389999999999</v>
      </c>
      <c r="N323" s="119">
        <v>4401.389999999999</v>
      </c>
      <c r="O323" s="115">
        <f t="shared" si="4"/>
        <v>50391.9</v>
      </c>
      <c r="P323" s="107"/>
      <c r="Q323" s="108"/>
      <c r="R323" s="108"/>
      <c r="S323" s="108"/>
      <c r="T323" s="108"/>
    </row>
    <row r="324" spans="1:20" ht="15.75">
      <c r="A324" s="116">
        <v>321</v>
      </c>
      <c r="B324" s="117" t="s">
        <v>307</v>
      </c>
      <c r="C324" s="118">
        <v>3292.51</v>
      </c>
      <c r="D324" s="118">
        <v>3292.51</v>
      </c>
      <c r="E324" s="118">
        <v>3292.51</v>
      </c>
      <c r="F324" s="118">
        <v>3292.51</v>
      </c>
      <c r="G324" s="118">
        <v>3292.51</v>
      </c>
      <c r="H324" s="118">
        <v>3292.51</v>
      </c>
      <c r="I324" s="118">
        <v>3625.39</v>
      </c>
      <c r="J324" s="118">
        <v>3625.39</v>
      </c>
      <c r="K324" s="118">
        <v>3625.39</v>
      </c>
      <c r="L324" s="105">
        <v>3625.39</v>
      </c>
      <c r="M324" s="119">
        <v>3625.39</v>
      </c>
      <c r="N324" s="119">
        <v>3625.39</v>
      </c>
      <c r="O324" s="115">
        <f t="shared" si="4"/>
        <v>41507.4</v>
      </c>
      <c r="P324" s="107"/>
      <c r="Q324" s="108"/>
      <c r="R324" s="108"/>
      <c r="S324" s="108"/>
      <c r="T324" s="108"/>
    </row>
    <row r="325" spans="1:20" ht="15.75">
      <c r="A325" s="116">
        <v>322</v>
      </c>
      <c r="B325" s="117" t="s">
        <v>308</v>
      </c>
      <c r="C325" s="118">
        <v>15993.92</v>
      </c>
      <c r="D325" s="118">
        <v>15993.92</v>
      </c>
      <c r="E325" s="118">
        <v>15993.92</v>
      </c>
      <c r="F325" s="118">
        <v>15993.92</v>
      </c>
      <c r="G325" s="118">
        <v>15993.92</v>
      </c>
      <c r="H325" s="118">
        <v>15993.92</v>
      </c>
      <c r="I325" s="118">
        <v>17611</v>
      </c>
      <c r="J325" s="118">
        <v>17611</v>
      </c>
      <c r="K325" s="118">
        <v>17611</v>
      </c>
      <c r="L325" s="105">
        <v>17611</v>
      </c>
      <c r="M325" s="119">
        <v>17611</v>
      </c>
      <c r="N325" s="119">
        <v>17611</v>
      </c>
      <c r="O325" s="115">
        <f t="shared" si="4"/>
        <v>201629.52000000002</v>
      </c>
      <c r="P325" s="107"/>
      <c r="Q325" s="108"/>
      <c r="R325" s="108"/>
      <c r="S325" s="108"/>
      <c r="T325" s="108"/>
    </row>
    <row r="326" spans="1:20" ht="15.75">
      <c r="A326" s="120">
        <v>323</v>
      </c>
      <c r="B326" s="117" t="s">
        <v>379</v>
      </c>
      <c r="C326" s="118">
        <v>69.24</v>
      </c>
      <c r="D326" s="118">
        <v>69.24</v>
      </c>
      <c r="E326" s="118">
        <v>69.24</v>
      </c>
      <c r="F326" s="118">
        <v>69.24</v>
      </c>
      <c r="G326" s="118">
        <v>69.24</v>
      </c>
      <c r="H326" s="118">
        <v>69.24</v>
      </c>
      <c r="I326" s="118">
        <v>76.25</v>
      </c>
      <c r="J326" s="118">
        <v>76.25</v>
      </c>
      <c r="K326" s="118">
        <v>76.25</v>
      </c>
      <c r="L326" s="105">
        <v>76.25</v>
      </c>
      <c r="M326" s="119">
        <v>76.25</v>
      </c>
      <c r="N326" s="119">
        <v>76.25</v>
      </c>
      <c r="O326" s="115">
        <f t="shared" si="4"/>
        <v>872.94</v>
      </c>
      <c r="P326" s="107"/>
      <c r="Q326" s="108"/>
      <c r="R326" s="108"/>
      <c r="S326" s="108"/>
      <c r="T326" s="108"/>
    </row>
    <row r="327" spans="1:20" ht="15.75">
      <c r="A327" s="116">
        <v>324</v>
      </c>
      <c r="B327" s="117" t="s">
        <v>309</v>
      </c>
      <c r="C327" s="118">
        <v>815.71</v>
      </c>
      <c r="D327" s="118">
        <v>815.71</v>
      </c>
      <c r="E327" s="118">
        <v>815.71</v>
      </c>
      <c r="F327" s="118">
        <v>815.71</v>
      </c>
      <c r="G327" s="118">
        <v>815.71</v>
      </c>
      <c r="H327" s="118">
        <v>815.71</v>
      </c>
      <c r="I327" s="118">
        <v>898.18</v>
      </c>
      <c r="J327" s="118">
        <v>898.18</v>
      </c>
      <c r="K327" s="118">
        <v>898.18</v>
      </c>
      <c r="L327" s="105">
        <v>898.18</v>
      </c>
      <c r="M327" s="119">
        <v>898.18</v>
      </c>
      <c r="N327" s="119">
        <v>898.18</v>
      </c>
      <c r="O327" s="115">
        <f t="shared" si="4"/>
        <v>10283.340000000002</v>
      </c>
      <c r="P327" s="107"/>
      <c r="Q327" s="108"/>
      <c r="R327" s="108"/>
      <c r="S327" s="108"/>
      <c r="T327" s="108"/>
    </row>
    <row r="328" spans="1:20" ht="15.75">
      <c r="A328" s="116">
        <v>325</v>
      </c>
      <c r="B328" s="117" t="s">
        <v>310</v>
      </c>
      <c r="C328" s="118">
        <v>824.94</v>
      </c>
      <c r="D328" s="118">
        <v>824.94</v>
      </c>
      <c r="E328" s="118">
        <v>824.94</v>
      </c>
      <c r="F328" s="118">
        <v>824.94</v>
      </c>
      <c r="G328" s="118">
        <v>824.94</v>
      </c>
      <c r="H328" s="118">
        <v>824.94</v>
      </c>
      <c r="I328" s="118">
        <v>908.3100000000001</v>
      </c>
      <c r="J328" s="118">
        <v>908.3100000000001</v>
      </c>
      <c r="K328" s="118">
        <v>908.3100000000001</v>
      </c>
      <c r="L328" s="105">
        <v>908.3100000000001</v>
      </c>
      <c r="M328" s="119">
        <v>908.3100000000001</v>
      </c>
      <c r="N328" s="119">
        <v>908.3100000000001</v>
      </c>
      <c r="O328" s="115">
        <f t="shared" si="4"/>
        <v>10399.500000000002</v>
      </c>
      <c r="P328" s="107"/>
      <c r="Q328" s="108"/>
      <c r="R328" s="108"/>
      <c r="S328" s="108"/>
      <c r="T328" s="108"/>
    </row>
    <row r="329" spans="1:20" ht="15.75">
      <c r="A329" s="120">
        <v>326</v>
      </c>
      <c r="B329" s="117" t="s">
        <v>311</v>
      </c>
      <c r="C329" s="118"/>
      <c r="D329" s="118"/>
      <c r="E329" s="118"/>
      <c r="F329" s="118"/>
      <c r="G329" s="118">
        <v>0</v>
      </c>
      <c r="H329" s="118">
        <v>0</v>
      </c>
      <c r="I329" s="118">
        <v>0</v>
      </c>
      <c r="J329" s="118">
        <v>0</v>
      </c>
      <c r="K329" s="118">
        <v>0</v>
      </c>
      <c r="L329" s="105">
        <v>0</v>
      </c>
      <c r="M329" s="119">
        <v>0</v>
      </c>
      <c r="N329" s="119">
        <v>0</v>
      </c>
      <c r="O329" s="115"/>
      <c r="P329" s="107"/>
      <c r="Q329" s="108"/>
      <c r="R329" s="108"/>
      <c r="S329" s="108"/>
      <c r="T329" s="108"/>
    </row>
    <row r="330" spans="1:20" ht="15.75">
      <c r="A330" s="116">
        <v>327</v>
      </c>
      <c r="B330" s="117" t="s">
        <v>312</v>
      </c>
      <c r="C330" s="118">
        <v>76.37</v>
      </c>
      <c r="D330" s="118">
        <v>76.37</v>
      </c>
      <c r="E330" s="118">
        <v>76.37</v>
      </c>
      <c r="F330" s="118">
        <v>76.37</v>
      </c>
      <c r="G330" s="118">
        <v>76.37</v>
      </c>
      <c r="H330" s="118">
        <v>76.37</v>
      </c>
      <c r="I330" s="118">
        <v>84.08</v>
      </c>
      <c r="J330" s="118">
        <v>84.08</v>
      </c>
      <c r="K330" s="118">
        <v>84.08</v>
      </c>
      <c r="L330" s="105">
        <v>84.08</v>
      </c>
      <c r="M330" s="119">
        <v>84.08</v>
      </c>
      <c r="N330" s="119">
        <v>84.08</v>
      </c>
      <c r="O330" s="115">
        <f aca="true" t="shared" si="5" ref="O330:O361">SUM(C330:N330)</f>
        <v>962.7000000000003</v>
      </c>
      <c r="P330" s="107"/>
      <c r="Q330" s="108"/>
      <c r="R330" s="108"/>
      <c r="S330" s="108"/>
      <c r="T330" s="108"/>
    </row>
    <row r="331" spans="1:20" ht="15.75">
      <c r="A331" s="116">
        <v>328</v>
      </c>
      <c r="B331" s="117" t="s">
        <v>313</v>
      </c>
      <c r="C331" s="118"/>
      <c r="D331" s="118"/>
      <c r="E331" s="118"/>
      <c r="F331" s="118"/>
      <c r="G331" s="118">
        <v>0</v>
      </c>
      <c r="H331" s="118">
        <v>0</v>
      </c>
      <c r="I331" s="118">
        <v>0</v>
      </c>
      <c r="J331" s="118">
        <v>0</v>
      </c>
      <c r="K331" s="118">
        <v>0</v>
      </c>
      <c r="L331" s="105">
        <v>0</v>
      </c>
      <c r="M331" s="119">
        <v>0</v>
      </c>
      <c r="N331" s="119">
        <v>0</v>
      </c>
      <c r="O331" s="115">
        <f t="shared" si="5"/>
        <v>0</v>
      </c>
      <c r="P331" s="107"/>
      <c r="Q331" s="108"/>
      <c r="R331" s="108"/>
      <c r="S331" s="108"/>
      <c r="T331" s="108"/>
    </row>
    <row r="332" spans="1:20" ht="15.75">
      <c r="A332" s="120">
        <v>329</v>
      </c>
      <c r="B332" s="117" t="s">
        <v>314</v>
      </c>
      <c r="C332" s="118">
        <v>175.04999999999998</v>
      </c>
      <c r="D332" s="118">
        <v>175.04999999999998</v>
      </c>
      <c r="E332" s="118">
        <v>175.04999999999998</v>
      </c>
      <c r="F332" s="118">
        <v>175.04999999999998</v>
      </c>
      <c r="G332" s="118">
        <v>175.04999999999998</v>
      </c>
      <c r="H332" s="118">
        <v>175.04999999999998</v>
      </c>
      <c r="I332" s="118">
        <v>192.76000000000002</v>
      </c>
      <c r="J332" s="118">
        <v>192.76000000000002</v>
      </c>
      <c r="K332" s="118">
        <v>192.76000000000002</v>
      </c>
      <c r="L332" s="105">
        <v>192.76000000000002</v>
      </c>
      <c r="M332" s="119">
        <v>192.76000000000002</v>
      </c>
      <c r="N332" s="119">
        <v>192.76000000000002</v>
      </c>
      <c r="O332" s="115">
        <f t="shared" si="5"/>
        <v>2206.86</v>
      </c>
      <c r="P332" s="107"/>
      <c r="Q332" s="108"/>
      <c r="R332" s="108"/>
      <c r="S332" s="108"/>
      <c r="T332" s="108"/>
    </row>
    <row r="333" spans="1:20" ht="15.75">
      <c r="A333" s="116">
        <v>330</v>
      </c>
      <c r="B333" s="117" t="s">
        <v>315</v>
      </c>
      <c r="C333" s="118">
        <v>4608.56</v>
      </c>
      <c r="D333" s="118">
        <v>4608.56</v>
      </c>
      <c r="E333" s="118">
        <v>4608.56</v>
      </c>
      <c r="F333" s="118">
        <v>4608.56</v>
      </c>
      <c r="G333" s="118">
        <v>4608.56</v>
      </c>
      <c r="H333" s="118">
        <v>4608.56</v>
      </c>
      <c r="I333" s="118">
        <v>5074.57</v>
      </c>
      <c r="J333" s="118">
        <v>5074.57</v>
      </c>
      <c r="K333" s="118">
        <v>5074.57</v>
      </c>
      <c r="L333" s="105">
        <v>5074.57</v>
      </c>
      <c r="M333" s="119">
        <v>5074.87</v>
      </c>
      <c r="N333" s="119">
        <v>5074.87</v>
      </c>
      <c r="O333" s="115">
        <f t="shared" si="5"/>
        <v>58099.380000000005</v>
      </c>
      <c r="P333" s="107"/>
      <c r="Q333" s="108"/>
      <c r="R333" s="108"/>
      <c r="S333" s="108"/>
      <c r="T333" s="108"/>
    </row>
    <row r="334" spans="1:20" ht="15.75">
      <c r="A334" s="116">
        <v>331</v>
      </c>
      <c r="B334" s="117" t="s">
        <v>316</v>
      </c>
      <c r="C334" s="118">
        <v>73.16</v>
      </c>
      <c r="D334" s="118">
        <v>73.16</v>
      </c>
      <c r="E334" s="118">
        <v>73.16</v>
      </c>
      <c r="F334" s="118">
        <v>73.16</v>
      </c>
      <c r="G334" s="118">
        <v>73.16</v>
      </c>
      <c r="H334" s="118">
        <v>73.16</v>
      </c>
      <c r="I334" s="118">
        <v>80.55</v>
      </c>
      <c r="J334" s="118">
        <v>80.55</v>
      </c>
      <c r="K334" s="118">
        <v>80.55</v>
      </c>
      <c r="L334" s="105">
        <v>80.55</v>
      </c>
      <c r="M334" s="119">
        <v>80.55</v>
      </c>
      <c r="N334" s="119">
        <v>80.55</v>
      </c>
      <c r="O334" s="115">
        <f t="shared" si="5"/>
        <v>922.2599999999996</v>
      </c>
      <c r="P334" s="107"/>
      <c r="Q334" s="108"/>
      <c r="R334" s="108"/>
      <c r="S334" s="108"/>
      <c r="T334" s="108"/>
    </row>
    <row r="335" spans="1:20" ht="15.75">
      <c r="A335" s="120">
        <v>332</v>
      </c>
      <c r="B335" s="117" t="s">
        <v>380</v>
      </c>
      <c r="C335" s="118">
        <v>683.51</v>
      </c>
      <c r="D335" s="118">
        <v>683.51</v>
      </c>
      <c r="E335" s="118">
        <v>683.51</v>
      </c>
      <c r="F335" s="118">
        <v>683.51</v>
      </c>
      <c r="G335" s="118">
        <v>683.51</v>
      </c>
      <c r="H335" s="118">
        <v>683.51</v>
      </c>
      <c r="I335" s="118">
        <v>752.67</v>
      </c>
      <c r="J335" s="118">
        <v>752.67</v>
      </c>
      <c r="K335" s="118">
        <v>752.67</v>
      </c>
      <c r="L335" s="105">
        <v>752.67</v>
      </c>
      <c r="M335" s="119">
        <v>752.67</v>
      </c>
      <c r="N335" s="119">
        <v>752.67</v>
      </c>
      <c r="O335" s="115">
        <f t="shared" si="5"/>
        <v>8617.08</v>
      </c>
      <c r="P335" s="107"/>
      <c r="Q335" s="108"/>
      <c r="R335" s="108"/>
      <c r="S335" s="108"/>
      <c r="T335" s="108"/>
    </row>
    <row r="336" spans="1:20" ht="15.75">
      <c r="A336" s="116">
        <v>333</v>
      </c>
      <c r="B336" s="117" t="s">
        <v>317</v>
      </c>
      <c r="C336" s="118"/>
      <c r="D336" s="118"/>
      <c r="E336" s="118"/>
      <c r="F336" s="118"/>
      <c r="G336" s="118">
        <v>0</v>
      </c>
      <c r="H336" s="118">
        <v>0</v>
      </c>
      <c r="I336" s="118">
        <v>0</v>
      </c>
      <c r="J336" s="118">
        <v>0</v>
      </c>
      <c r="K336" s="118">
        <v>0</v>
      </c>
      <c r="L336" s="105">
        <v>0</v>
      </c>
      <c r="M336" s="119">
        <v>0</v>
      </c>
      <c r="N336" s="119">
        <v>0</v>
      </c>
      <c r="O336" s="115">
        <f t="shared" si="5"/>
        <v>0</v>
      </c>
      <c r="P336" s="107"/>
      <c r="Q336" s="108"/>
      <c r="R336" s="108"/>
      <c r="S336" s="108"/>
      <c r="T336" s="108"/>
    </row>
    <row r="337" spans="1:20" ht="15.75">
      <c r="A337" s="116">
        <v>334</v>
      </c>
      <c r="B337" s="117" t="s">
        <v>318</v>
      </c>
      <c r="C337" s="118">
        <v>139.73</v>
      </c>
      <c r="D337" s="118">
        <v>139.73</v>
      </c>
      <c r="E337" s="118">
        <v>139.73</v>
      </c>
      <c r="F337" s="118">
        <v>139.73</v>
      </c>
      <c r="G337" s="118">
        <v>139.73</v>
      </c>
      <c r="H337" s="118">
        <v>139.73</v>
      </c>
      <c r="I337" s="118">
        <v>153.86</v>
      </c>
      <c r="J337" s="118">
        <v>153.86</v>
      </c>
      <c r="K337" s="118">
        <v>153.86</v>
      </c>
      <c r="L337" s="105">
        <v>153.86</v>
      </c>
      <c r="M337" s="119">
        <v>153.86</v>
      </c>
      <c r="N337" s="119">
        <v>153.86</v>
      </c>
      <c r="O337" s="115">
        <f t="shared" si="5"/>
        <v>1761.5400000000004</v>
      </c>
      <c r="P337" s="107"/>
      <c r="Q337" s="108"/>
      <c r="R337" s="108"/>
      <c r="S337" s="108"/>
      <c r="T337" s="108"/>
    </row>
    <row r="338" spans="1:20" ht="15.75">
      <c r="A338" s="120">
        <v>335</v>
      </c>
      <c r="B338" s="117" t="s">
        <v>319</v>
      </c>
      <c r="C338" s="118">
        <v>137.36</v>
      </c>
      <c r="D338" s="118">
        <v>137.36</v>
      </c>
      <c r="E338" s="118">
        <v>137.36</v>
      </c>
      <c r="F338" s="118">
        <v>137.36</v>
      </c>
      <c r="G338" s="118">
        <v>137.36</v>
      </c>
      <c r="H338" s="118">
        <v>137.36</v>
      </c>
      <c r="I338" s="118">
        <v>151.25</v>
      </c>
      <c r="J338" s="118">
        <v>151.25</v>
      </c>
      <c r="K338" s="118">
        <v>151.25</v>
      </c>
      <c r="L338" s="105">
        <v>151.25</v>
      </c>
      <c r="M338" s="119">
        <v>151.25</v>
      </c>
      <c r="N338" s="119">
        <v>151.25</v>
      </c>
      <c r="O338" s="115">
        <f t="shared" si="5"/>
        <v>1731.66</v>
      </c>
      <c r="P338" s="107"/>
      <c r="Q338" s="108"/>
      <c r="R338" s="108"/>
      <c r="S338" s="108"/>
      <c r="T338" s="108"/>
    </row>
    <row r="339" spans="1:20" ht="15.75">
      <c r="A339" s="116">
        <v>336</v>
      </c>
      <c r="B339" s="117" t="s">
        <v>320</v>
      </c>
      <c r="C339" s="118">
        <v>81.89</v>
      </c>
      <c r="D339" s="118">
        <v>81.89</v>
      </c>
      <c r="E339" s="118">
        <v>81.89</v>
      </c>
      <c r="F339" s="118">
        <v>81.89</v>
      </c>
      <c r="G339" s="118">
        <v>81.89</v>
      </c>
      <c r="H339" s="118">
        <v>81.89</v>
      </c>
      <c r="I339" s="118">
        <v>90.16</v>
      </c>
      <c r="J339" s="118">
        <v>90.16</v>
      </c>
      <c r="K339" s="118">
        <v>90.16</v>
      </c>
      <c r="L339" s="105">
        <v>90.16</v>
      </c>
      <c r="M339" s="119">
        <v>90.16</v>
      </c>
      <c r="N339" s="119">
        <v>90.16</v>
      </c>
      <c r="O339" s="115">
        <f t="shared" si="5"/>
        <v>1032.3</v>
      </c>
      <c r="P339" s="107"/>
      <c r="Q339" s="108"/>
      <c r="R339" s="108"/>
      <c r="S339" s="108"/>
      <c r="T339" s="108"/>
    </row>
    <row r="340" spans="1:20" ht="15.75">
      <c r="A340" s="116">
        <v>337</v>
      </c>
      <c r="B340" s="117" t="s">
        <v>321</v>
      </c>
      <c r="C340" s="118">
        <v>399.02</v>
      </c>
      <c r="D340" s="118">
        <v>399.02</v>
      </c>
      <c r="E340" s="118">
        <v>399.02</v>
      </c>
      <c r="F340" s="118">
        <v>399.02</v>
      </c>
      <c r="G340" s="118">
        <v>399.02</v>
      </c>
      <c r="H340" s="118">
        <v>399.02</v>
      </c>
      <c r="I340" s="118">
        <v>439.38</v>
      </c>
      <c r="J340" s="118">
        <v>439.38</v>
      </c>
      <c r="K340" s="118">
        <v>439.38</v>
      </c>
      <c r="L340" s="105">
        <v>439.38</v>
      </c>
      <c r="M340" s="119">
        <v>439.38</v>
      </c>
      <c r="N340" s="119">
        <v>439.38</v>
      </c>
      <c r="O340" s="115">
        <f t="shared" si="5"/>
        <v>5030.400000000001</v>
      </c>
      <c r="P340" s="107"/>
      <c r="Q340" s="108"/>
      <c r="R340" s="108"/>
      <c r="S340" s="108"/>
      <c r="T340" s="108"/>
    </row>
    <row r="341" spans="1:20" ht="15.75">
      <c r="A341" s="120">
        <v>338</v>
      </c>
      <c r="B341" s="117" t="s">
        <v>322</v>
      </c>
      <c r="C341" s="118">
        <v>2232</v>
      </c>
      <c r="D341" s="118">
        <v>2232</v>
      </c>
      <c r="E341" s="118">
        <v>2232</v>
      </c>
      <c r="F341" s="118">
        <v>2232</v>
      </c>
      <c r="G341" s="118">
        <v>2232</v>
      </c>
      <c r="H341" s="118">
        <v>2232</v>
      </c>
      <c r="I341" s="118">
        <v>2457.7299999999996</v>
      </c>
      <c r="J341" s="118">
        <v>2457.7299999999996</v>
      </c>
      <c r="K341" s="118">
        <v>2457.7299999999996</v>
      </c>
      <c r="L341" s="105">
        <v>2457.7299999999996</v>
      </c>
      <c r="M341" s="119">
        <v>2457.7299999999996</v>
      </c>
      <c r="N341" s="119">
        <v>2457.7299999999996</v>
      </c>
      <c r="O341" s="115">
        <f t="shared" si="5"/>
        <v>28138.379999999997</v>
      </c>
      <c r="P341" s="107"/>
      <c r="Q341" s="108"/>
      <c r="R341" s="108"/>
      <c r="S341" s="108"/>
      <c r="T341" s="108"/>
    </row>
    <row r="342" spans="1:20" ht="15.75">
      <c r="A342" s="116">
        <v>339</v>
      </c>
      <c r="B342" s="117" t="s">
        <v>323</v>
      </c>
      <c r="C342" s="118">
        <v>2889.34</v>
      </c>
      <c r="D342" s="118">
        <v>2889.34</v>
      </c>
      <c r="E342" s="118">
        <v>2889.34</v>
      </c>
      <c r="F342" s="118">
        <v>2889.34</v>
      </c>
      <c r="G342" s="118">
        <v>2889.34</v>
      </c>
      <c r="H342" s="118">
        <v>2889.34</v>
      </c>
      <c r="I342" s="118">
        <v>3181.43</v>
      </c>
      <c r="J342" s="118">
        <v>3181.43</v>
      </c>
      <c r="K342" s="118">
        <v>3181.43</v>
      </c>
      <c r="L342" s="105">
        <v>3181.43</v>
      </c>
      <c r="M342" s="119">
        <v>3181.43</v>
      </c>
      <c r="N342" s="119">
        <v>3181.43</v>
      </c>
      <c r="O342" s="115">
        <f t="shared" si="5"/>
        <v>36424.62</v>
      </c>
      <c r="P342" s="107"/>
      <c r="Q342" s="108"/>
      <c r="R342" s="108"/>
      <c r="S342" s="108"/>
      <c r="T342" s="108"/>
    </row>
    <row r="343" spans="1:20" ht="15.75">
      <c r="A343" s="116">
        <v>340</v>
      </c>
      <c r="B343" s="117" t="s">
        <v>324</v>
      </c>
      <c r="C343" s="118">
        <v>7949.41</v>
      </c>
      <c r="D343" s="118">
        <v>7949.41</v>
      </c>
      <c r="E343" s="118">
        <v>7949.41</v>
      </c>
      <c r="F343" s="118">
        <v>7949.41</v>
      </c>
      <c r="G343" s="118">
        <v>7949.41</v>
      </c>
      <c r="H343" s="118">
        <v>7949.41</v>
      </c>
      <c r="I343" s="118">
        <v>8753.12</v>
      </c>
      <c r="J343" s="118">
        <v>8753.12</v>
      </c>
      <c r="K343" s="118">
        <v>8753.12</v>
      </c>
      <c r="L343" s="105">
        <v>8753.12</v>
      </c>
      <c r="M343" s="119">
        <v>8753.12</v>
      </c>
      <c r="N343" s="119">
        <v>8753.12</v>
      </c>
      <c r="O343" s="115">
        <f t="shared" si="5"/>
        <v>100215.18</v>
      </c>
      <c r="P343" s="107"/>
      <c r="Q343" s="108"/>
      <c r="R343" s="108"/>
      <c r="S343" s="108"/>
      <c r="T343" s="108"/>
    </row>
    <row r="344" spans="1:20" ht="15.75">
      <c r="A344" s="120">
        <v>341</v>
      </c>
      <c r="B344" s="117" t="s">
        <v>325</v>
      </c>
      <c r="C344" s="118">
        <v>7810.009999999999</v>
      </c>
      <c r="D344" s="118">
        <v>7810.009999999999</v>
      </c>
      <c r="E344" s="118">
        <v>7810.009999999999</v>
      </c>
      <c r="F344" s="118">
        <v>7810.009999999999</v>
      </c>
      <c r="G344" s="118">
        <v>7810.009999999999</v>
      </c>
      <c r="H344" s="118">
        <v>7810.009999999999</v>
      </c>
      <c r="I344" s="118">
        <v>8599.71</v>
      </c>
      <c r="J344" s="118">
        <v>8599.71</v>
      </c>
      <c r="K344" s="118">
        <v>8599.71</v>
      </c>
      <c r="L344" s="105">
        <v>8599.71</v>
      </c>
      <c r="M344" s="119">
        <v>8599.71</v>
      </c>
      <c r="N344" s="119">
        <v>8599.71</v>
      </c>
      <c r="O344" s="115">
        <f t="shared" si="5"/>
        <v>98458.31999999998</v>
      </c>
      <c r="P344" s="107"/>
      <c r="Q344" s="108"/>
      <c r="R344" s="108"/>
      <c r="S344" s="108"/>
      <c r="T344" s="108"/>
    </row>
    <row r="345" spans="1:20" ht="15.75">
      <c r="A345" s="116">
        <v>342</v>
      </c>
      <c r="B345" s="117" t="s">
        <v>326</v>
      </c>
      <c r="C345" s="118">
        <v>8261.6</v>
      </c>
      <c r="D345" s="118">
        <v>8261.6</v>
      </c>
      <c r="E345" s="118">
        <v>8261.6</v>
      </c>
      <c r="F345" s="118">
        <v>8261.6</v>
      </c>
      <c r="G345" s="118">
        <v>8261.6</v>
      </c>
      <c r="H345" s="118">
        <v>8261.6</v>
      </c>
      <c r="I345" s="118">
        <v>9096.97</v>
      </c>
      <c r="J345" s="118">
        <v>9096.97</v>
      </c>
      <c r="K345" s="118">
        <v>9096.97</v>
      </c>
      <c r="L345" s="105">
        <v>9096.97</v>
      </c>
      <c r="M345" s="119">
        <v>9096.97</v>
      </c>
      <c r="N345" s="119">
        <v>9096.97</v>
      </c>
      <c r="O345" s="115">
        <f t="shared" si="5"/>
        <v>104151.42</v>
      </c>
      <c r="P345" s="107"/>
      <c r="Q345" s="108"/>
      <c r="R345" s="108"/>
      <c r="S345" s="108"/>
      <c r="T345" s="108"/>
    </row>
    <row r="346" spans="1:20" ht="15.75">
      <c r="A346" s="116">
        <v>343</v>
      </c>
      <c r="B346" s="117" t="s">
        <v>327</v>
      </c>
      <c r="C346" s="118">
        <v>12421.66</v>
      </c>
      <c r="D346" s="118">
        <v>12421.66</v>
      </c>
      <c r="E346" s="118">
        <v>12421.66</v>
      </c>
      <c r="F346" s="118">
        <v>12421.65</v>
      </c>
      <c r="G346" s="118">
        <v>12421.65</v>
      </c>
      <c r="H346" s="118">
        <v>12421.65</v>
      </c>
      <c r="I346" s="118">
        <v>13677.630000000001</v>
      </c>
      <c r="J346" s="118">
        <v>13676.26</v>
      </c>
      <c r="K346" s="118">
        <v>13676.26</v>
      </c>
      <c r="L346" s="105">
        <v>13676.28</v>
      </c>
      <c r="M346" s="119">
        <v>13676.26</v>
      </c>
      <c r="N346" s="119">
        <v>13676.26</v>
      </c>
      <c r="O346" s="115">
        <f t="shared" si="5"/>
        <v>156588.88</v>
      </c>
      <c r="P346" s="107"/>
      <c r="Q346" s="108"/>
      <c r="R346" s="108"/>
      <c r="S346" s="108"/>
      <c r="T346" s="108"/>
    </row>
    <row r="347" spans="1:20" ht="15.75">
      <c r="A347" s="120">
        <v>344</v>
      </c>
      <c r="B347" s="117" t="s">
        <v>328</v>
      </c>
      <c r="C347" s="118">
        <v>5246.900000000001</v>
      </c>
      <c r="D347" s="118">
        <v>5246.900000000001</v>
      </c>
      <c r="E347" s="118">
        <v>5246.900000000001</v>
      </c>
      <c r="F347" s="118">
        <v>5246.900000000001</v>
      </c>
      <c r="G347" s="118">
        <v>5246.900000000001</v>
      </c>
      <c r="H347" s="118">
        <v>5246.900000000001</v>
      </c>
      <c r="I347" s="118">
        <v>5777.43</v>
      </c>
      <c r="J347" s="118">
        <v>5777.43</v>
      </c>
      <c r="K347" s="118">
        <v>5777.43</v>
      </c>
      <c r="L347" s="105">
        <v>5777.43</v>
      </c>
      <c r="M347" s="119">
        <v>5777.43</v>
      </c>
      <c r="N347" s="119">
        <v>5777.43</v>
      </c>
      <c r="O347" s="115">
        <f t="shared" si="5"/>
        <v>66145.98000000001</v>
      </c>
      <c r="P347" s="107"/>
      <c r="Q347" s="108"/>
      <c r="R347" s="108"/>
      <c r="S347" s="108"/>
      <c r="T347" s="108"/>
    </row>
    <row r="348" spans="1:20" ht="15.75">
      <c r="A348" s="116">
        <v>345</v>
      </c>
      <c r="B348" s="117" t="s">
        <v>329</v>
      </c>
      <c r="C348" s="118">
        <v>7824.91</v>
      </c>
      <c r="D348" s="118">
        <v>7824.91</v>
      </c>
      <c r="E348" s="118">
        <v>7824.91</v>
      </c>
      <c r="F348" s="118">
        <v>7824.91</v>
      </c>
      <c r="G348" s="118">
        <v>7824.91</v>
      </c>
      <c r="H348" s="118">
        <v>7824.91</v>
      </c>
      <c r="I348" s="118">
        <v>8616.19</v>
      </c>
      <c r="J348" s="118">
        <v>8496.65</v>
      </c>
      <c r="K348" s="118">
        <v>8595.58</v>
      </c>
      <c r="L348" s="105">
        <v>8595.58</v>
      </c>
      <c r="M348" s="119">
        <v>8595.58</v>
      </c>
      <c r="N348" s="119">
        <v>8595.58</v>
      </c>
      <c r="O348" s="115">
        <f t="shared" si="5"/>
        <v>98444.62000000001</v>
      </c>
      <c r="P348" s="107"/>
      <c r="Q348" s="108"/>
      <c r="R348" s="108"/>
      <c r="S348" s="108"/>
      <c r="T348" s="108"/>
    </row>
    <row r="349" spans="1:20" ht="15.75">
      <c r="A349" s="116">
        <v>346</v>
      </c>
      <c r="B349" s="117" t="s">
        <v>330</v>
      </c>
      <c r="C349" s="118">
        <v>8470.529999999999</v>
      </c>
      <c r="D349" s="118">
        <v>8470.529999999999</v>
      </c>
      <c r="E349" s="118">
        <v>8470.529999999999</v>
      </c>
      <c r="F349" s="118">
        <v>8470.529999999999</v>
      </c>
      <c r="G349" s="118">
        <v>8470.529999999999</v>
      </c>
      <c r="H349" s="118">
        <v>8470.529999999999</v>
      </c>
      <c r="I349" s="118">
        <v>9327.189999999999</v>
      </c>
      <c r="J349" s="118">
        <v>9327.189999999999</v>
      </c>
      <c r="K349" s="118">
        <v>9327.189999999999</v>
      </c>
      <c r="L349" s="105">
        <v>9327.189999999999</v>
      </c>
      <c r="M349" s="119">
        <v>9327.189999999999</v>
      </c>
      <c r="N349" s="119">
        <v>9327.189999999999</v>
      </c>
      <c r="O349" s="115">
        <f t="shared" si="5"/>
        <v>106786.32</v>
      </c>
      <c r="P349" s="107"/>
      <c r="Q349" s="108"/>
      <c r="R349" s="108"/>
      <c r="S349" s="108"/>
      <c r="T349" s="108"/>
    </row>
    <row r="350" spans="1:20" ht="15.75">
      <c r="A350" s="120">
        <v>347</v>
      </c>
      <c r="B350" s="117" t="s">
        <v>331</v>
      </c>
      <c r="C350" s="118">
        <v>2944.17</v>
      </c>
      <c r="D350" s="118">
        <v>2944.17</v>
      </c>
      <c r="E350" s="118">
        <v>2944.17</v>
      </c>
      <c r="F350" s="118">
        <v>2944.17</v>
      </c>
      <c r="G350" s="118">
        <v>2944.17</v>
      </c>
      <c r="H350" s="118">
        <v>2944.17</v>
      </c>
      <c r="I350" s="118">
        <v>3241.85</v>
      </c>
      <c r="J350" s="118">
        <v>3241.85</v>
      </c>
      <c r="K350" s="118">
        <v>3241.85</v>
      </c>
      <c r="L350" s="105">
        <v>3241.85</v>
      </c>
      <c r="M350" s="119">
        <v>3241.85</v>
      </c>
      <c r="N350" s="119">
        <v>3241.85</v>
      </c>
      <c r="O350" s="115">
        <f t="shared" si="5"/>
        <v>37116.119999999995</v>
      </c>
      <c r="P350" s="107"/>
      <c r="Q350" s="108"/>
      <c r="R350" s="108"/>
      <c r="S350" s="108"/>
      <c r="T350" s="108"/>
    </row>
    <row r="351" spans="1:20" ht="15.75">
      <c r="A351" s="116">
        <v>348</v>
      </c>
      <c r="B351" s="117" t="s">
        <v>332</v>
      </c>
      <c r="C351" s="118">
        <v>9430.17</v>
      </c>
      <c r="D351" s="118">
        <v>9430.17</v>
      </c>
      <c r="E351" s="118">
        <v>9430.17</v>
      </c>
      <c r="F351" s="118">
        <v>9430.17</v>
      </c>
      <c r="G351" s="118">
        <v>9430.17</v>
      </c>
      <c r="H351" s="118">
        <v>9430.17</v>
      </c>
      <c r="I351" s="118">
        <v>10383.67</v>
      </c>
      <c r="J351" s="118">
        <v>10383.67</v>
      </c>
      <c r="K351" s="118">
        <v>10383.67</v>
      </c>
      <c r="L351" s="105">
        <v>10383.67</v>
      </c>
      <c r="M351" s="119">
        <v>10383.67</v>
      </c>
      <c r="N351" s="119">
        <v>10383.67</v>
      </c>
      <c r="O351" s="115">
        <f t="shared" si="5"/>
        <v>118883.04</v>
      </c>
      <c r="P351" s="107"/>
      <c r="Q351" s="108"/>
      <c r="R351" s="108"/>
      <c r="S351" s="108"/>
      <c r="T351" s="108"/>
    </row>
    <row r="352" spans="1:20" ht="15.75">
      <c r="A352" s="116">
        <v>349</v>
      </c>
      <c r="B352" s="117" t="s">
        <v>333</v>
      </c>
      <c r="C352" s="118">
        <v>3081.8799999999997</v>
      </c>
      <c r="D352" s="118">
        <v>3081.8799999999997</v>
      </c>
      <c r="E352" s="118">
        <v>3081.8799999999997</v>
      </c>
      <c r="F352" s="118">
        <v>3081.8799999999997</v>
      </c>
      <c r="G352" s="118">
        <v>3081.8799999999997</v>
      </c>
      <c r="H352" s="118">
        <v>3081.8799999999997</v>
      </c>
      <c r="I352" s="118">
        <v>3393.54</v>
      </c>
      <c r="J352" s="118">
        <v>3393.54</v>
      </c>
      <c r="K352" s="118">
        <v>3393.54</v>
      </c>
      <c r="L352" s="105">
        <v>3393.54</v>
      </c>
      <c r="M352" s="119">
        <v>3393.54</v>
      </c>
      <c r="N352" s="119">
        <v>3393.54</v>
      </c>
      <c r="O352" s="115">
        <f t="shared" si="5"/>
        <v>38852.520000000004</v>
      </c>
      <c r="P352" s="107"/>
      <c r="Q352" s="108"/>
      <c r="R352" s="108"/>
      <c r="S352" s="108"/>
      <c r="T352" s="108"/>
    </row>
    <row r="353" spans="1:20" ht="15.75">
      <c r="A353" s="120">
        <v>350</v>
      </c>
      <c r="B353" s="117" t="s">
        <v>334</v>
      </c>
      <c r="C353" s="118">
        <v>67.66</v>
      </c>
      <c r="D353" s="118">
        <v>67.66</v>
      </c>
      <c r="E353" s="118">
        <v>67.66</v>
      </c>
      <c r="F353" s="118">
        <v>67.66</v>
      </c>
      <c r="G353" s="118">
        <v>67.66</v>
      </c>
      <c r="H353" s="118">
        <v>67.66</v>
      </c>
      <c r="I353" s="118">
        <v>74.5</v>
      </c>
      <c r="J353" s="118">
        <v>74.5</v>
      </c>
      <c r="K353" s="118">
        <v>74.5</v>
      </c>
      <c r="L353" s="105">
        <v>74.5</v>
      </c>
      <c r="M353" s="119">
        <v>74.5</v>
      </c>
      <c r="N353" s="119">
        <v>74.5</v>
      </c>
      <c r="O353" s="115">
        <f t="shared" si="5"/>
        <v>852.9599999999999</v>
      </c>
      <c r="P353" s="107"/>
      <c r="Q353" s="108"/>
      <c r="R353" s="108"/>
      <c r="S353" s="108"/>
      <c r="T353" s="108"/>
    </row>
    <row r="354" spans="1:20" ht="15.75">
      <c r="A354" s="116">
        <v>351</v>
      </c>
      <c r="B354" s="117" t="s">
        <v>335</v>
      </c>
      <c r="C354" s="118">
        <v>8674.68</v>
      </c>
      <c r="D354" s="118">
        <v>8674.68</v>
      </c>
      <c r="E354" s="118">
        <v>8674.68</v>
      </c>
      <c r="F354" s="118">
        <v>8674.68</v>
      </c>
      <c r="G354" s="118">
        <v>8674.68</v>
      </c>
      <c r="H354" s="118">
        <v>8674.68</v>
      </c>
      <c r="I354" s="118">
        <v>9551.740000000002</v>
      </c>
      <c r="J354" s="118">
        <v>9551.740000000002</v>
      </c>
      <c r="K354" s="118">
        <v>9551.740000000002</v>
      </c>
      <c r="L354" s="105">
        <v>9551.740000000002</v>
      </c>
      <c r="M354" s="119">
        <v>9551.740000000002</v>
      </c>
      <c r="N354" s="119">
        <v>9551.740000000002</v>
      </c>
      <c r="O354" s="115">
        <f t="shared" si="5"/>
        <v>109358.52000000003</v>
      </c>
      <c r="P354" s="107"/>
      <c r="Q354" s="108"/>
      <c r="R354" s="108"/>
      <c r="S354" s="108"/>
      <c r="T354" s="108"/>
    </row>
    <row r="355" spans="1:20" ht="15.75">
      <c r="A355" s="116">
        <v>352</v>
      </c>
      <c r="B355" s="117" t="s">
        <v>336</v>
      </c>
      <c r="C355" s="118">
        <v>324.77</v>
      </c>
      <c r="D355" s="118">
        <v>324.77</v>
      </c>
      <c r="E355" s="118">
        <v>324.77</v>
      </c>
      <c r="F355" s="118">
        <v>324.77</v>
      </c>
      <c r="G355" s="118">
        <v>324.77</v>
      </c>
      <c r="H355" s="118">
        <v>324.77</v>
      </c>
      <c r="I355" s="118">
        <v>357.6</v>
      </c>
      <c r="J355" s="118">
        <v>357.6</v>
      </c>
      <c r="K355" s="118">
        <v>357.6</v>
      </c>
      <c r="L355" s="105">
        <v>357.6</v>
      </c>
      <c r="M355" s="119">
        <v>357.6</v>
      </c>
      <c r="N355" s="119">
        <v>357.6</v>
      </c>
      <c r="O355" s="115">
        <f t="shared" si="5"/>
        <v>4094.2199999999993</v>
      </c>
      <c r="P355" s="107"/>
      <c r="Q355" s="108"/>
      <c r="R355" s="108"/>
      <c r="S355" s="108"/>
      <c r="T355" s="108"/>
    </row>
    <row r="356" spans="1:20" ht="15.75">
      <c r="A356" s="120">
        <v>353</v>
      </c>
      <c r="B356" s="117" t="s">
        <v>337</v>
      </c>
      <c r="C356" s="118">
        <v>64</v>
      </c>
      <c r="D356" s="118">
        <v>64</v>
      </c>
      <c r="E356" s="118">
        <v>64</v>
      </c>
      <c r="F356" s="118">
        <v>64</v>
      </c>
      <c r="G356" s="118">
        <v>64</v>
      </c>
      <c r="H356" s="118">
        <v>64</v>
      </c>
      <c r="I356" s="118">
        <v>70.47</v>
      </c>
      <c r="J356" s="118">
        <v>70.47</v>
      </c>
      <c r="K356" s="118">
        <v>70.47</v>
      </c>
      <c r="L356" s="105">
        <v>70.47</v>
      </c>
      <c r="M356" s="119">
        <v>70.47</v>
      </c>
      <c r="N356" s="119">
        <v>70.47</v>
      </c>
      <c r="O356" s="115">
        <f t="shared" si="5"/>
        <v>806.8200000000002</v>
      </c>
      <c r="P356" s="107"/>
      <c r="Q356" s="108"/>
      <c r="R356" s="108"/>
      <c r="S356" s="108"/>
      <c r="T356" s="108"/>
    </row>
    <row r="357" spans="1:20" ht="15.75">
      <c r="A357" s="116">
        <v>354</v>
      </c>
      <c r="B357" s="117" t="s">
        <v>338</v>
      </c>
      <c r="C357" s="118">
        <v>180.9</v>
      </c>
      <c r="D357" s="118">
        <v>180.9</v>
      </c>
      <c r="E357" s="118">
        <v>180.9</v>
      </c>
      <c r="F357" s="118">
        <v>180.9</v>
      </c>
      <c r="G357" s="118">
        <v>180.9</v>
      </c>
      <c r="H357" s="118">
        <v>180.9</v>
      </c>
      <c r="I357" s="118">
        <v>199.20000000000002</v>
      </c>
      <c r="J357" s="118">
        <v>199.20000000000002</v>
      </c>
      <c r="K357" s="118">
        <v>199.20000000000002</v>
      </c>
      <c r="L357" s="105">
        <v>199.20000000000002</v>
      </c>
      <c r="M357" s="119">
        <v>199.20000000000002</v>
      </c>
      <c r="N357" s="119">
        <v>199.20000000000002</v>
      </c>
      <c r="O357" s="115">
        <f t="shared" si="5"/>
        <v>2280.6</v>
      </c>
      <c r="P357" s="107"/>
      <c r="Q357" s="108"/>
      <c r="R357" s="108"/>
      <c r="S357" s="108"/>
      <c r="T357" s="108"/>
    </row>
    <row r="358" spans="1:20" ht="15.75">
      <c r="A358" s="116">
        <v>355</v>
      </c>
      <c r="B358" s="117" t="s">
        <v>381</v>
      </c>
      <c r="C358" s="118">
        <v>355.38</v>
      </c>
      <c r="D358" s="118">
        <v>355.38</v>
      </c>
      <c r="E358" s="118">
        <v>355.38</v>
      </c>
      <c r="F358" s="118">
        <v>355.38</v>
      </c>
      <c r="G358" s="118">
        <v>355.38</v>
      </c>
      <c r="H358" s="118">
        <v>355.38</v>
      </c>
      <c r="I358" s="118">
        <v>391.31</v>
      </c>
      <c r="J358" s="118">
        <v>391.31</v>
      </c>
      <c r="K358" s="118">
        <v>391.31</v>
      </c>
      <c r="L358" s="105">
        <v>391.31</v>
      </c>
      <c r="M358" s="119">
        <v>391.31</v>
      </c>
      <c r="N358" s="119">
        <v>391.31</v>
      </c>
      <c r="O358" s="115">
        <f t="shared" si="5"/>
        <v>4480.14</v>
      </c>
      <c r="P358" s="107"/>
      <c r="Q358" s="108"/>
      <c r="R358" s="108"/>
      <c r="S358" s="108"/>
      <c r="T358" s="108"/>
    </row>
    <row r="359" spans="1:20" ht="15.75">
      <c r="A359" s="120">
        <v>356</v>
      </c>
      <c r="B359" s="117" t="s">
        <v>339</v>
      </c>
      <c r="C359" s="118">
        <v>184.75</v>
      </c>
      <c r="D359" s="118">
        <v>184.75</v>
      </c>
      <c r="E359" s="118">
        <v>184.75</v>
      </c>
      <c r="F359" s="118">
        <v>184.75</v>
      </c>
      <c r="G359" s="118">
        <v>184.75</v>
      </c>
      <c r="H359" s="118">
        <v>184.75</v>
      </c>
      <c r="I359" s="118">
        <v>203.43</v>
      </c>
      <c r="J359" s="118">
        <v>203.43</v>
      </c>
      <c r="K359" s="118">
        <v>203.43</v>
      </c>
      <c r="L359" s="105">
        <v>203.43</v>
      </c>
      <c r="M359" s="119">
        <v>203.43</v>
      </c>
      <c r="N359" s="119">
        <v>203.43</v>
      </c>
      <c r="O359" s="115">
        <f t="shared" si="5"/>
        <v>2329.08</v>
      </c>
      <c r="P359" s="107"/>
      <c r="Q359" s="108"/>
      <c r="R359" s="108"/>
      <c r="S359" s="108"/>
      <c r="T359" s="108"/>
    </row>
    <row r="360" spans="1:20" ht="15.75">
      <c r="A360" s="116">
        <v>357</v>
      </c>
      <c r="B360" s="117" t="s">
        <v>340</v>
      </c>
      <c r="C360" s="118">
        <v>574.75</v>
      </c>
      <c r="D360" s="118">
        <v>574.75</v>
      </c>
      <c r="E360" s="118">
        <v>574.75</v>
      </c>
      <c r="F360" s="118">
        <v>574.75</v>
      </c>
      <c r="G360" s="118">
        <v>574.75</v>
      </c>
      <c r="H360" s="118">
        <v>574.75</v>
      </c>
      <c r="I360" s="118">
        <v>632.89</v>
      </c>
      <c r="J360" s="118">
        <v>632.89</v>
      </c>
      <c r="K360" s="118">
        <v>632.89</v>
      </c>
      <c r="L360" s="105">
        <v>632.89</v>
      </c>
      <c r="M360" s="119">
        <v>632.89</v>
      </c>
      <c r="N360" s="119">
        <v>632.89</v>
      </c>
      <c r="O360" s="115">
        <f t="shared" si="5"/>
        <v>7245.840000000001</v>
      </c>
      <c r="P360" s="107"/>
      <c r="Q360" s="108"/>
      <c r="R360" s="108"/>
      <c r="S360" s="108"/>
      <c r="T360" s="108"/>
    </row>
    <row r="361" spans="1:20" ht="15.75">
      <c r="A361" s="116">
        <v>358</v>
      </c>
      <c r="B361" s="117" t="s">
        <v>382</v>
      </c>
      <c r="C361" s="118">
        <v>195.09</v>
      </c>
      <c r="D361" s="118">
        <v>195.09</v>
      </c>
      <c r="E361" s="118">
        <v>195.09</v>
      </c>
      <c r="F361" s="118">
        <v>195.09</v>
      </c>
      <c r="G361" s="118">
        <v>195.09</v>
      </c>
      <c r="H361" s="118">
        <v>195.09</v>
      </c>
      <c r="I361" s="118">
        <v>214.82</v>
      </c>
      <c r="J361" s="118">
        <v>214.82</v>
      </c>
      <c r="K361" s="118">
        <v>214.82</v>
      </c>
      <c r="L361" s="105">
        <v>214.82</v>
      </c>
      <c r="M361" s="119">
        <v>214.82</v>
      </c>
      <c r="N361" s="119">
        <v>214.82</v>
      </c>
      <c r="O361" s="115">
        <f t="shared" si="5"/>
        <v>2459.46</v>
      </c>
      <c r="P361" s="107"/>
      <c r="Q361" s="108"/>
      <c r="R361" s="108"/>
      <c r="S361" s="108"/>
      <c r="T361" s="108"/>
    </row>
    <row r="362" spans="1:20" ht="15.75">
      <c r="A362" s="120">
        <v>359</v>
      </c>
      <c r="B362" s="117" t="s">
        <v>383</v>
      </c>
      <c r="C362" s="118">
        <v>335.53</v>
      </c>
      <c r="D362" s="118">
        <v>335.53</v>
      </c>
      <c r="E362" s="118">
        <v>335.53</v>
      </c>
      <c r="F362" s="118">
        <v>335.53</v>
      </c>
      <c r="G362" s="118">
        <v>335.53</v>
      </c>
      <c r="H362" s="118">
        <v>335.53</v>
      </c>
      <c r="I362" s="118">
        <v>369.47</v>
      </c>
      <c r="J362" s="118">
        <v>369.47</v>
      </c>
      <c r="K362" s="118">
        <v>369.47</v>
      </c>
      <c r="L362" s="105">
        <v>369.47</v>
      </c>
      <c r="M362" s="119">
        <v>369.47</v>
      </c>
      <c r="N362" s="119">
        <v>369.47</v>
      </c>
      <c r="O362" s="115">
        <f aca="true" t="shared" si="6" ref="O362:O378">SUM(C362:N362)</f>
        <v>4230.000000000001</v>
      </c>
      <c r="P362" s="107"/>
      <c r="Q362" s="108"/>
      <c r="R362" s="108"/>
      <c r="S362" s="108"/>
      <c r="T362" s="108"/>
    </row>
    <row r="363" spans="1:20" ht="15.75">
      <c r="A363" s="116">
        <v>360</v>
      </c>
      <c r="B363" s="117" t="s">
        <v>384</v>
      </c>
      <c r="C363" s="118">
        <v>397.57</v>
      </c>
      <c r="D363" s="118">
        <v>397.57</v>
      </c>
      <c r="E363" s="118">
        <v>397.57</v>
      </c>
      <c r="F363" s="118">
        <v>397.57</v>
      </c>
      <c r="G363" s="118">
        <v>397.57</v>
      </c>
      <c r="H363" s="118">
        <v>397.57</v>
      </c>
      <c r="I363" s="118">
        <v>437.76</v>
      </c>
      <c r="J363" s="118">
        <v>437.76</v>
      </c>
      <c r="K363" s="118">
        <v>437.76</v>
      </c>
      <c r="L363" s="105">
        <v>437.76</v>
      </c>
      <c r="M363" s="119">
        <v>437.76</v>
      </c>
      <c r="N363" s="119">
        <v>437.76</v>
      </c>
      <c r="O363" s="115">
        <f t="shared" si="6"/>
        <v>5011.980000000001</v>
      </c>
      <c r="P363" s="107"/>
      <c r="Q363" s="108"/>
      <c r="R363" s="108"/>
      <c r="S363" s="108"/>
      <c r="T363" s="108"/>
    </row>
    <row r="364" spans="1:20" ht="15.75">
      <c r="A364" s="116">
        <v>361</v>
      </c>
      <c r="B364" s="117" t="s">
        <v>341</v>
      </c>
      <c r="C364" s="118">
        <v>175.87</v>
      </c>
      <c r="D364" s="118">
        <v>175.87</v>
      </c>
      <c r="E364" s="118">
        <v>175.87</v>
      </c>
      <c r="F364" s="118">
        <v>175.87</v>
      </c>
      <c r="G364" s="118">
        <v>175.87</v>
      </c>
      <c r="H364" s="118">
        <v>175.87</v>
      </c>
      <c r="I364" s="118">
        <v>193.64</v>
      </c>
      <c r="J364" s="118">
        <v>193.64</v>
      </c>
      <c r="K364" s="118">
        <v>193.64</v>
      </c>
      <c r="L364" s="105">
        <v>193.64</v>
      </c>
      <c r="M364" s="119">
        <v>193.64</v>
      </c>
      <c r="N364" s="119">
        <v>193.64</v>
      </c>
      <c r="O364" s="115">
        <f t="shared" si="6"/>
        <v>2217.0599999999995</v>
      </c>
      <c r="P364" s="107"/>
      <c r="Q364" s="108"/>
      <c r="R364" s="108"/>
      <c r="S364" s="108"/>
      <c r="T364" s="108"/>
    </row>
    <row r="365" spans="1:20" ht="15.75">
      <c r="A365" s="120">
        <v>362</v>
      </c>
      <c r="B365" s="117" t="s">
        <v>342</v>
      </c>
      <c r="C365" s="118">
        <v>180.04</v>
      </c>
      <c r="D365" s="118">
        <v>180.04</v>
      </c>
      <c r="E365" s="118">
        <v>180.04</v>
      </c>
      <c r="F365" s="118">
        <v>180.04</v>
      </c>
      <c r="G365" s="118">
        <v>180.04</v>
      </c>
      <c r="H365" s="118">
        <v>180.04</v>
      </c>
      <c r="I365" s="118">
        <v>198.25</v>
      </c>
      <c r="J365" s="118">
        <v>198.25</v>
      </c>
      <c r="K365" s="118">
        <v>198.25</v>
      </c>
      <c r="L365" s="105">
        <v>198.25</v>
      </c>
      <c r="M365" s="119">
        <v>198.25</v>
      </c>
      <c r="N365" s="119">
        <v>198.25</v>
      </c>
      <c r="O365" s="115">
        <f t="shared" si="6"/>
        <v>2269.74</v>
      </c>
      <c r="P365" s="107"/>
      <c r="Q365" s="108"/>
      <c r="R365" s="108"/>
      <c r="S365" s="108"/>
      <c r="T365" s="108"/>
    </row>
    <row r="366" spans="1:20" ht="15.75">
      <c r="A366" s="116">
        <v>363</v>
      </c>
      <c r="B366" s="117" t="s">
        <v>343</v>
      </c>
      <c r="C366" s="118">
        <v>191.97</v>
      </c>
      <c r="D366" s="118">
        <v>191.97</v>
      </c>
      <c r="E366" s="118">
        <v>191.97</v>
      </c>
      <c r="F366" s="118">
        <v>191.97</v>
      </c>
      <c r="G366" s="118">
        <v>191.97</v>
      </c>
      <c r="H366" s="118">
        <v>191.97</v>
      </c>
      <c r="I366" s="118">
        <v>211.38</v>
      </c>
      <c r="J366" s="118">
        <v>211.38</v>
      </c>
      <c r="K366" s="118">
        <v>211.38</v>
      </c>
      <c r="L366" s="105">
        <v>211.38</v>
      </c>
      <c r="M366" s="119">
        <v>211.38</v>
      </c>
      <c r="N366" s="119">
        <v>211.38</v>
      </c>
      <c r="O366" s="115">
        <f t="shared" si="6"/>
        <v>2420.1000000000004</v>
      </c>
      <c r="P366" s="107"/>
      <c r="Q366" s="108"/>
      <c r="R366" s="108"/>
      <c r="S366" s="108"/>
      <c r="T366" s="108"/>
    </row>
    <row r="367" spans="1:20" ht="15.75">
      <c r="A367" s="116">
        <v>364</v>
      </c>
      <c r="B367" s="117" t="s">
        <v>344</v>
      </c>
      <c r="C367" s="118">
        <v>160.56</v>
      </c>
      <c r="D367" s="118">
        <v>160.56</v>
      </c>
      <c r="E367" s="118">
        <v>160.56</v>
      </c>
      <c r="F367" s="118">
        <v>160.56</v>
      </c>
      <c r="G367" s="118">
        <v>160.56</v>
      </c>
      <c r="H367" s="118">
        <v>160.56</v>
      </c>
      <c r="I367" s="118">
        <v>176.79</v>
      </c>
      <c r="J367" s="118">
        <v>176.79</v>
      </c>
      <c r="K367" s="118">
        <v>176.79</v>
      </c>
      <c r="L367" s="105">
        <v>176.79</v>
      </c>
      <c r="M367" s="119">
        <v>176.79</v>
      </c>
      <c r="N367" s="119">
        <v>176.79</v>
      </c>
      <c r="O367" s="115">
        <f t="shared" si="6"/>
        <v>2024.0999999999997</v>
      </c>
      <c r="P367" s="107"/>
      <c r="Q367" s="108"/>
      <c r="R367" s="108"/>
      <c r="S367" s="108"/>
      <c r="T367" s="108"/>
    </row>
    <row r="368" spans="1:20" ht="15.75">
      <c r="A368" s="120">
        <v>365</v>
      </c>
      <c r="B368" s="117" t="s">
        <v>345</v>
      </c>
      <c r="C368" s="118">
        <v>158.06</v>
      </c>
      <c r="D368" s="118">
        <v>158.06</v>
      </c>
      <c r="E368" s="118">
        <v>158.06</v>
      </c>
      <c r="F368" s="118">
        <v>158.06</v>
      </c>
      <c r="G368" s="118">
        <v>158.06</v>
      </c>
      <c r="H368" s="118">
        <v>158.06</v>
      </c>
      <c r="I368" s="118">
        <v>174.04</v>
      </c>
      <c r="J368" s="118">
        <v>174.04</v>
      </c>
      <c r="K368" s="118">
        <v>174.04</v>
      </c>
      <c r="L368" s="105">
        <v>174.04</v>
      </c>
      <c r="M368" s="119">
        <v>0</v>
      </c>
      <c r="N368" s="119">
        <v>0</v>
      </c>
      <c r="O368" s="115">
        <f t="shared" si="6"/>
        <v>1644.5199999999998</v>
      </c>
      <c r="P368" s="107"/>
      <c r="Q368" s="108"/>
      <c r="R368" s="108"/>
      <c r="S368" s="108"/>
      <c r="T368" s="108"/>
    </row>
    <row r="369" spans="1:20" ht="15.75">
      <c r="A369" s="116">
        <v>366</v>
      </c>
      <c r="B369" s="117" t="s">
        <v>346</v>
      </c>
      <c r="C369" s="118">
        <v>173.45999999999998</v>
      </c>
      <c r="D369" s="118">
        <v>173.45999999999998</v>
      </c>
      <c r="E369" s="118">
        <v>173.45999999999998</v>
      </c>
      <c r="F369" s="118">
        <v>173.45999999999998</v>
      </c>
      <c r="G369" s="118">
        <v>173.45999999999998</v>
      </c>
      <c r="H369" s="118">
        <v>173.45999999999998</v>
      </c>
      <c r="I369" s="118">
        <v>191</v>
      </c>
      <c r="J369" s="118">
        <v>0</v>
      </c>
      <c r="K369" s="118">
        <v>0</v>
      </c>
      <c r="L369" s="105">
        <v>0</v>
      </c>
      <c r="M369" s="119">
        <v>0</v>
      </c>
      <c r="N369" s="119">
        <v>0</v>
      </c>
      <c r="O369" s="115">
        <f t="shared" si="6"/>
        <v>1231.76</v>
      </c>
      <c r="P369" s="107"/>
      <c r="Q369" s="108"/>
      <c r="R369" s="108"/>
      <c r="S369" s="108"/>
      <c r="T369" s="108"/>
    </row>
    <row r="370" spans="1:20" ht="15.75">
      <c r="A370" s="116">
        <v>367</v>
      </c>
      <c r="B370" s="117" t="s">
        <v>347</v>
      </c>
      <c r="C370" s="118">
        <v>170.35</v>
      </c>
      <c r="D370" s="118">
        <v>170.35</v>
      </c>
      <c r="E370" s="118">
        <v>170.35</v>
      </c>
      <c r="F370" s="118">
        <v>170.35</v>
      </c>
      <c r="G370" s="118">
        <v>170.35</v>
      </c>
      <c r="H370" s="118">
        <v>170.35</v>
      </c>
      <c r="I370" s="118">
        <v>187.57</v>
      </c>
      <c r="J370" s="118">
        <v>187.57</v>
      </c>
      <c r="K370" s="118">
        <v>187.57</v>
      </c>
      <c r="L370" s="105">
        <v>187.57</v>
      </c>
      <c r="M370" s="119">
        <v>187.57</v>
      </c>
      <c r="N370" s="119">
        <v>0</v>
      </c>
      <c r="O370" s="115">
        <f t="shared" si="6"/>
        <v>1959.9499999999998</v>
      </c>
      <c r="P370" s="107"/>
      <c r="Q370" s="108"/>
      <c r="R370" s="108"/>
      <c r="S370" s="108"/>
      <c r="T370" s="108"/>
    </row>
    <row r="371" spans="1:20" ht="15.75">
      <c r="A371" s="120">
        <v>368</v>
      </c>
      <c r="B371" s="117" t="s">
        <v>348</v>
      </c>
      <c r="C371" s="118">
        <v>159.94</v>
      </c>
      <c r="D371" s="118">
        <v>159.94</v>
      </c>
      <c r="E371" s="118">
        <v>159.94</v>
      </c>
      <c r="F371" s="118">
        <v>159.94</v>
      </c>
      <c r="G371" s="118">
        <v>159.94</v>
      </c>
      <c r="H371" s="118">
        <v>159.94</v>
      </c>
      <c r="I371" s="118">
        <v>176.11</v>
      </c>
      <c r="J371" s="118">
        <v>176.11</v>
      </c>
      <c r="K371" s="118">
        <v>176.11</v>
      </c>
      <c r="L371" s="105">
        <v>176.11</v>
      </c>
      <c r="M371" s="119">
        <v>176.11</v>
      </c>
      <c r="N371" s="119">
        <v>176.11</v>
      </c>
      <c r="O371" s="115">
        <f t="shared" si="6"/>
        <v>2016.3000000000006</v>
      </c>
      <c r="P371" s="107"/>
      <c r="Q371" s="108"/>
      <c r="R371" s="108"/>
      <c r="S371" s="108"/>
      <c r="T371" s="108"/>
    </row>
    <row r="372" spans="1:20" ht="15.75">
      <c r="A372" s="116">
        <v>369</v>
      </c>
      <c r="B372" s="117" t="s">
        <v>349</v>
      </c>
      <c r="C372" s="118">
        <v>145.88</v>
      </c>
      <c r="D372" s="118">
        <v>145.88</v>
      </c>
      <c r="E372" s="118">
        <v>145.88</v>
      </c>
      <c r="F372" s="118">
        <v>145.88</v>
      </c>
      <c r="G372" s="118">
        <v>145.88</v>
      </c>
      <c r="H372" s="118">
        <v>145.88</v>
      </c>
      <c r="I372" s="118">
        <v>160.62</v>
      </c>
      <c r="J372" s="118">
        <v>160.62</v>
      </c>
      <c r="K372" s="118">
        <v>160.62</v>
      </c>
      <c r="L372" s="105">
        <v>160.62</v>
      </c>
      <c r="M372" s="119">
        <v>160.62</v>
      </c>
      <c r="N372" s="119">
        <v>160.62</v>
      </c>
      <c r="O372" s="115">
        <f t="shared" si="6"/>
        <v>1838.9999999999995</v>
      </c>
      <c r="P372" s="107"/>
      <c r="Q372" s="108"/>
      <c r="R372" s="108"/>
      <c r="S372" s="108"/>
      <c r="T372" s="108"/>
    </row>
    <row r="373" spans="1:20" ht="15.75">
      <c r="A373" s="116">
        <v>370</v>
      </c>
      <c r="B373" s="117" t="s">
        <v>350</v>
      </c>
      <c r="C373" s="118">
        <v>157</v>
      </c>
      <c r="D373" s="118">
        <v>157</v>
      </c>
      <c r="E373" s="118">
        <v>157</v>
      </c>
      <c r="F373" s="118">
        <v>157</v>
      </c>
      <c r="G373" s="118">
        <v>157</v>
      </c>
      <c r="H373" s="118">
        <v>157</v>
      </c>
      <c r="I373" s="118">
        <v>172.87</v>
      </c>
      <c r="J373" s="118">
        <v>172.87</v>
      </c>
      <c r="K373" s="118">
        <v>172.87</v>
      </c>
      <c r="L373" s="105">
        <v>172.87</v>
      </c>
      <c r="M373" s="119">
        <v>172.87</v>
      </c>
      <c r="N373" s="119">
        <v>172.87</v>
      </c>
      <c r="O373" s="115">
        <f t="shared" si="6"/>
        <v>1979.2199999999993</v>
      </c>
      <c r="P373" s="107"/>
      <c r="Q373" s="108"/>
      <c r="R373" s="108"/>
      <c r="S373" s="108"/>
      <c r="T373" s="108"/>
    </row>
    <row r="374" spans="1:20" ht="15.75">
      <c r="A374" s="120">
        <v>371</v>
      </c>
      <c r="B374" s="117" t="s">
        <v>351</v>
      </c>
      <c r="C374" s="118">
        <v>151.48</v>
      </c>
      <c r="D374" s="118">
        <v>151.48</v>
      </c>
      <c r="E374" s="118">
        <v>151.48</v>
      </c>
      <c r="F374" s="118">
        <v>151.48</v>
      </c>
      <c r="G374" s="118">
        <v>151.48</v>
      </c>
      <c r="H374" s="118">
        <v>151.48</v>
      </c>
      <c r="I374" s="118">
        <v>166.8</v>
      </c>
      <c r="J374" s="118">
        <v>166.8</v>
      </c>
      <c r="K374" s="118">
        <v>166.8</v>
      </c>
      <c r="L374" s="105">
        <v>166.8</v>
      </c>
      <c r="M374" s="119">
        <v>166.8</v>
      </c>
      <c r="N374" s="119">
        <v>166.8</v>
      </c>
      <c r="O374" s="115">
        <f t="shared" si="6"/>
        <v>1909.6799999999998</v>
      </c>
      <c r="P374" s="107"/>
      <c r="Q374" s="108"/>
      <c r="R374" s="108"/>
      <c r="S374" s="108"/>
      <c r="T374" s="108"/>
    </row>
    <row r="375" spans="1:20" ht="15.75">
      <c r="A375" s="116">
        <v>372</v>
      </c>
      <c r="B375" s="117" t="s">
        <v>352</v>
      </c>
      <c r="C375" s="118">
        <v>1180.85</v>
      </c>
      <c r="D375" s="118">
        <v>1180.85</v>
      </c>
      <c r="E375" s="118">
        <v>1180.85</v>
      </c>
      <c r="F375" s="118">
        <v>1180.85</v>
      </c>
      <c r="G375" s="118">
        <v>1180.85</v>
      </c>
      <c r="H375" s="118">
        <v>1180.85</v>
      </c>
      <c r="I375" s="118">
        <v>1300.26</v>
      </c>
      <c r="J375" s="118">
        <v>1300.26</v>
      </c>
      <c r="K375" s="118">
        <v>1300.26</v>
      </c>
      <c r="L375" s="105">
        <v>1300.26</v>
      </c>
      <c r="M375" s="119">
        <v>1300.26</v>
      </c>
      <c r="N375" s="119">
        <v>1300.26</v>
      </c>
      <c r="O375" s="115">
        <f t="shared" si="6"/>
        <v>14886.660000000002</v>
      </c>
      <c r="P375" s="107"/>
      <c r="Q375" s="108"/>
      <c r="R375" s="108"/>
      <c r="S375" s="108"/>
      <c r="T375" s="108"/>
    </row>
    <row r="376" spans="1:20" ht="15.75">
      <c r="A376" s="116">
        <v>373</v>
      </c>
      <c r="B376" s="117" t="s">
        <v>353</v>
      </c>
      <c r="C376" s="118">
        <v>176.49</v>
      </c>
      <c r="D376" s="118">
        <v>176.49</v>
      </c>
      <c r="E376" s="118">
        <v>176.49</v>
      </c>
      <c r="F376" s="118">
        <v>176.49</v>
      </c>
      <c r="G376" s="118">
        <v>176.49</v>
      </c>
      <c r="H376" s="118">
        <v>176.49</v>
      </c>
      <c r="I376" s="118">
        <v>194.34</v>
      </c>
      <c r="J376" s="118">
        <v>194.34</v>
      </c>
      <c r="K376" s="118">
        <v>194.34</v>
      </c>
      <c r="L376" s="105">
        <v>194.34</v>
      </c>
      <c r="M376" s="119">
        <v>194.34</v>
      </c>
      <c r="N376" s="119">
        <v>194.34</v>
      </c>
      <c r="O376" s="115">
        <f t="shared" si="6"/>
        <v>2224.9799999999996</v>
      </c>
      <c r="P376" s="107"/>
      <c r="Q376" s="108"/>
      <c r="R376" s="108"/>
      <c r="S376" s="108"/>
      <c r="T376" s="108"/>
    </row>
    <row r="377" spans="1:20" ht="15.75">
      <c r="A377" s="120">
        <v>374</v>
      </c>
      <c r="B377" s="117" t="s">
        <v>354</v>
      </c>
      <c r="C377" s="118">
        <v>115.56</v>
      </c>
      <c r="D377" s="118">
        <v>115.56</v>
      </c>
      <c r="E377" s="118">
        <v>115.56</v>
      </c>
      <c r="F377" s="118">
        <v>115.56</v>
      </c>
      <c r="G377" s="118">
        <v>115.56</v>
      </c>
      <c r="H377" s="118">
        <v>115.56</v>
      </c>
      <c r="I377" s="118">
        <v>127.24</v>
      </c>
      <c r="J377" s="118">
        <v>127.24</v>
      </c>
      <c r="K377" s="118">
        <v>127.24</v>
      </c>
      <c r="L377" s="105">
        <v>127.24</v>
      </c>
      <c r="M377" s="119">
        <v>127.24</v>
      </c>
      <c r="N377" s="119">
        <v>127.24</v>
      </c>
      <c r="O377" s="115">
        <f t="shared" si="6"/>
        <v>1456.8</v>
      </c>
      <c r="P377" s="107"/>
      <c r="Q377" s="108"/>
      <c r="R377" s="108"/>
      <c r="S377" s="108"/>
      <c r="T377" s="108"/>
    </row>
    <row r="378" spans="1:20" ht="15.75">
      <c r="A378" s="116">
        <v>375</v>
      </c>
      <c r="B378" s="117" t="s">
        <v>355</v>
      </c>
      <c r="C378" s="118">
        <v>78.96</v>
      </c>
      <c r="D378" s="118">
        <v>78.96</v>
      </c>
      <c r="E378" s="118">
        <v>78.96</v>
      </c>
      <c r="F378" s="118">
        <v>78.96</v>
      </c>
      <c r="G378" s="118">
        <v>78.96</v>
      </c>
      <c r="H378" s="118">
        <v>78.96</v>
      </c>
      <c r="I378" s="118">
        <v>86.94</v>
      </c>
      <c r="J378" s="118">
        <v>86.94</v>
      </c>
      <c r="K378" s="118">
        <v>86.94</v>
      </c>
      <c r="L378" s="105">
        <v>86.94</v>
      </c>
      <c r="M378" s="119">
        <v>86.94</v>
      </c>
      <c r="N378" s="119">
        <v>86.94</v>
      </c>
      <c r="O378" s="115">
        <f t="shared" si="6"/>
        <v>995.4000000000001</v>
      </c>
      <c r="P378" s="107"/>
      <c r="Q378" s="108"/>
      <c r="R378" s="108"/>
      <c r="S378" s="108"/>
      <c r="T378" s="108"/>
    </row>
    <row r="379" spans="1:16" s="104" customFormat="1" ht="15.75">
      <c r="A379" s="20"/>
      <c r="B379" s="20" t="s">
        <v>13</v>
      </c>
      <c r="C379" s="28">
        <f>SUM(C4:C378)</f>
        <v>545284.91</v>
      </c>
      <c r="D379" s="28">
        <f>SUM(D4:D378)</f>
        <v>544973.98</v>
      </c>
      <c r="E379" s="28">
        <f>SUM(E4:E378)</f>
        <v>545040.1599999999</v>
      </c>
      <c r="F379" s="28">
        <f>SUM(F4:F378)</f>
        <v>546347.7599999999</v>
      </c>
      <c r="G379" s="28">
        <f>SUM(G4:G378)</f>
        <v>546067.53</v>
      </c>
      <c r="H379" s="28">
        <v>545143.6200000001</v>
      </c>
      <c r="I379" s="28">
        <v>602567.2200000001</v>
      </c>
      <c r="J379" s="28">
        <v>599291.0400000002</v>
      </c>
      <c r="K379" s="28">
        <v>599785.7200000001</v>
      </c>
      <c r="L379" s="28">
        <f>SUM(L4:L378)</f>
        <v>599770.6100000001</v>
      </c>
      <c r="M379" s="28">
        <f>SUM(M4:M378)</f>
        <v>598951.86</v>
      </c>
      <c r="N379" s="28">
        <f>SUM(N4:N378)</f>
        <v>598270.17</v>
      </c>
      <c r="O379" s="102">
        <f>SUM(O4:O378)</f>
        <v>6865595.020000003</v>
      </c>
      <c r="P379" s="103"/>
    </row>
    <row r="381" spans="1:15" ht="15.75">
      <c r="A381" s="14"/>
      <c r="B381" s="15" t="s">
        <v>387</v>
      </c>
      <c r="C381" s="14">
        <v>44969.63000000001</v>
      </c>
      <c r="D381" s="14">
        <v>44790.15</v>
      </c>
      <c r="E381" s="14">
        <v>44461.64</v>
      </c>
      <c r="F381" s="32">
        <v>45748.37</v>
      </c>
      <c r="G381" s="32">
        <v>44571.14</v>
      </c>
      <c r="H381" s="32">
        <v>44374.21</v>
      </c>
      <c r="I381" s="21">
        <v>48665.2</v>
      </c>
      <c r="J381" s="21">
        <v>48236.57</v>
      </c>
      <c r="K381" s="33">
        <v>48549.27</v>
      </c>
      <c r="L381" s="21">
        <v>48435.57</v>
      </c>
      <c r="M381" s="21">
        <v>47833.2</v>
      </c>
      <c r="N381" s="21">
        <v>48139.02</v>
      </c>
      <c r="O381" s="21"/>
    </row>
    <row r="382" spans="1:15" ht="15.75">
      <c r="A382" s="14"/>
      <c r="B382" s="15" t="s">
        <v>388</v>
      </c>
      <c r="C382" s="14">
        <v>500315.27999999985</v>
      </c>
      <c r="D382" s="14">
        <v>500183.83</v>
      </c>
      <c r="E382" s="14">
        <v>500578.52</v>
      </c>
      <c r="F382" s="32">
        <v>500599.39</v>
      </c>
      <c r="G382" s="32">
        <f>501242.74+253.65</f>
        <v>501496.39</v>
      </c>
      <c r="H382" s="32">
        <v>500769.41000000003</v>
      </c>
      <c r="I382" s="21">
        <v>553902.02</v>
      </c>
      <c r="J382" s="21">
        <v>551054.47</v>
      </c>
      <c r="K382" s="33">
        <v>551236.45</v>
      </c>
      <c r="L382" s="21">
        <v>551335.04</v>
      </c>
      <c r="M382" s="21">
        <v>551118.66</v>
      </c>
      <c r="N382" s="21">
        <v>550131.15</v>
      </c>
      <c r="O382" s="21"/>
    </row>
    <row r="383" spans="1:15" ht="15.75">
      <c r="A383" s="14"/>
      <c r="B383" s="14"/>
      <c r="F383" s="32"/>
      <c r="G383" s="32"/>
      <c r="H383" s="34"/>
      <c r="I383" s="21"/>
      <c r="J383" s="21"/>
      <c r="K383" s="21"/>
      <c r="L383" s="21"/>
      <c r="M383" s="21"/>
      <c r="N383" s="21"/>
      <c r="O383" s="21"/>
    </row>
    <row r="384" spans="1:16" s="11" customFormat="1" ht="15.75">
      <c r="A384" s="14"/>
      <c r="B384" s="14"/>
      <c r="C384" s="14">
        <f>C379-C381-C382</f>
        <v>0</v>
      </c>
      <c r="D384" s="14">
        <f>D379-D381-D382</f>
        <v>0</v>
      </c>
      <c r="E384" s="14">
        <f>E379-E381-E382</f>
        <v>0</v>
      </c>
      <c r="F384" s="14">
        <f>F379-F381-F382</f>
        <v>0</v>
      </c>
      <c r="G384" s="14">
        <f>G379-G381-G382</f>
        <v>0</v>
      </c>
      <c r="H384" s="14">
        <v>0</v>
      </c>
      <c r="I384" s="35">
        <v>0</v>
      </c>
      <c r="J384" s="14">
        <v>0</v>
      </c>
      <c r="K384" s="36">
        <v>0</v>
      </c>
      <c r="L384" s="36">
        <f>L379-L381-L382</f>
        <v>0</v>
      </c>
      <c r="M384" s="36">
        <f>M379-M381-M382</f>
        <v>0</v>
      </c>
      <c r="N384" s="36">
        <f>N379-N381-N382</f>
        <v>0</v>
      </c>
      <c r="O384" s="36"/>
      <c r="P384" s="37"/>
    </row>
  </sheetData>
  <sheetProtection/>
  <autoFilter ref="A3:II378"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81"/>
  <sheetViews>
    <sheetView zoomScale="120" zoomScaleNormal="120" zoomScalePageLayoutView="0" workbookViewId="0" topLeftCell="A359">
      <selection activeCell="E379" sqref="E379"/>
    </sheetView>
  </sheetViews>
  <sheetFormatPr defaultColWidth="9.00390625" defaultRowHeight="12.75"/>
  <cols>
    <col min="1" max="1" width="7.125" style="21" bestFit="1" customWidth="1"/>
    <col min="2" max="2" width="49.375" style="21" customWidth="1"/>
    <col min="3" max="3" width="10.75390625" style="33" bestFit="1" customWidth="1"/>
    <col min="4" max="4" width="11.875" style="33" bestFit="1" customWidth="1"/>
    <col min="5" max="5" width="10.75390625" style="21" bestFit="1" customWidth="1"/>
    <col min="6" max="6" width="9.125" style="13" customWidth="1"/>
    <col min="7" max="15" width="9.125" style="16" customWidth="1"/>
    <col min="16" max="18" width="9.125" style="17" customWidth="1"/>
  </cols>
  <sheetData>
    <row r="2" spans="1:5" ht="18.75">
      <c r="A2" s="18" t="s">
        <v>15</v>
      </c>
      <c r="B2" s="18" t="s">
        <v>14</v>
      </c>
      <c r="C2" s="30" t="s">
        <v>389</v>
      </c>
      <c r="D2" s="30" t="s">
        <v>390</v>
      </c>
      <c r="E2" s="18" t="s">
        <v>391</v>
      </c>
    </row>
    <row r="3" spans="1:7" ht="18.75">
      <c r="A3" s="38">
        <v>1</v>
      </c>
      <c r="B3" s="12" t="s">
        <v>16</v>
      </c>
      <c r="C3" s="23"/>
      <c r="D3" s="23">
        <v>65.95</v>
      </c>
      <c r="E3" s="23">
        <f>C3+D3</f>
        <v>65.95</v>
      </c>
      <c r="G3" s="22"/>
    </row>
    <row r="4" spans="1:5" ht="18.75">
      <c r="A4" s="39">
        <v>2</v>
      </c>
      <c r="B4" s="12" t="s">
        <v>17</v>
      </c>
      <c r="C4" s="23"/>
      <c r="D4" s="23">
        <v>762.31</v>
      </c>
      <c r="E4" s="12">
        <f aca="true" t="shared" si="0" ref="E4:E67">C4+D4</f>
        <v>762.31</v>
      </c>
    </row>
    <row r="5" spans="1:5" ht="18.75">
      <c r="A5" s="38">
        <v>3</v>
      </c>
      <c r="B5" s="12" t="s">
        <v>18</v>
      </c>
      <c r="C5" s="23"/>
      <c r="D5" s="23"/>
      <c r="E5" s="12"/>
    </row>
    <row r="6" spans="1:5" ht="18.75">
      <c r="A6" s="38">
        <v>4</v>
      </c>
      <c r="B6" s="12" t="s">
        <v>19</v>
      </c>
      <c r="C6" s="23">
        <v>112.77</v>
      </c>
      <c r="D6" s="23">
        <v>86.77</v>
      </c>
      <c r="E6" s="12">
        <f t="shared" si="0"/>
        <v>199.54</v>
      </c>
    </row>
    <row r="7" spans="1:5" ht="18.75">
      <c r="A7" s="39">
        <v>5</v>
      </c>
      <c r="B7" s="12" t="s">
        <v>20</v>
      </c>
      <c r="C7" s="23"/>
      <c r="D7" s="23"/>
      <c r="E7" s="23"/>
    </row>
    <row r="8" spans="1:5" ht="18.75">
      <c r="A8" s="38">
        <v>6</v>
      </c>
      <c r="B8" s="12" t="s">
        <v>21</v>
      </c>
      <c r="C8" s="23">
        <v>39.8</v>
      </c>
      <c r="D8" s="23">
        <v>428.16</v>
      </c>
      <c r="E8" s="12">
        <f t="shared" si="0"/>
        <v>467.96000000000004</v>
      </c>
    </row>
    <row r="9" spans="1:5" ht="18.75">
      <c r="A9" s="38">
        <v>7</v>
      </c>
      <c r="B9" s="12" t="s">
        <v>22</v>
      </c>
      <c r="C9" s="23">
        <v>215.38</v>
      </c>
      <c r="D9" s="23">
        <v>2251.41</v>
      </c>
      <c r="E9" s="12">
        <f t="shared" si="0"/>
        <v>2466.79</v>
      </c>
    </row>
    <row r="10" spans="1:5" ht="18.75">
      <c r="A10" s="39">
        <v>8</v>
      </c>
      <c r="B10" s="12" t="s">
        <v>23</v>
      </c>
      <c r="C10" s="23"/>
      <c r="D10" s="23">
        <v>164.51</v>
      </c>
      <c r="E10" s="12">
        <f t="shared" si="0"/>
        <v>164.51</v>
      </c>
    </row>
    <row r="11" spans="1:5" ht="18.75">
      <c r="A11" s="38">
        <v>9</v>
      </c>
      <c r="B11" s="12" t="s">
        <v>24</v>
      </c>
      <c r="C11" s="23">
        <v>577.89</v>
      </c>
      <c r="D11" s="23">
        <v>2173.32</v>
      </c>
      <c r="E11" s="12">
        <f t="shared" si="0"/>
        <v>2751.21</v>
      </c>
    </row>
    <row r="12" spans="1:5" ht="18.75">
      <c r="A12" s="38">
        <v>10</v>
      </c>
      <c r="B12" s="12" t="s">
        <v>25</v>
      </c>
      <c r="C12" s="23">
        <v>405.3</v>
      </c>
      <c r="D12" s="23">
        <v>2269.26</v>
      </c>
      <c r="E12" s="12">
        <f t="shared" si="0"/>
        <v>2674.5600000000004</v>
      </c>
    </row>
    <row r="13" spans="1:5" ht="18.75">
      <c r="A13" s="39">
        <v>11</v>
      </c>
      <c r="B13" s="12" t="s">
        <v>26</v>
      </c>
      <c r="C13" s="23">
        <v>249.43</v>
      </c>
      <c r="D13" s="23">
        <v>3116.3</v>
      </c>
      <c r="E13" s="12">
        <f t="shared" si="0"/>
        <v>3365.73</v>
      </c>
    </row>
    <row r="14" spans="1:5" ht="18.75">
      <c r="A14" s="38">
        <v>12</v>
      </c>
      <c r="B14" s="12" t="s">
        <v>27</v>
      </c>
      <c r="C14" s="23">
        <v>546.5200000000001</v>
      </c>
      <c r="D14" s="23">
        <v>2821.3</v>
      </c>
      <c r="E14" s="12">
        <f t="shared" si="0"/>
        <v>3367.82</v>
      </c>
    </row>
    <row r="15" spans="1:5" ht="18.75">
      <c r="A15" s="38">
        <v>13</v>
      </c>
      <c r="B15" s="12" t="s">
        <v>368</v>
      </c>
      <c r="C15" s="23"/>
      <c r="D15" s="23">
        <v>51.35</v>
      </c>
      <c r="E15" s="12">
        <f t="shared" si="0"/>
        <v>51.35</v>
      </c>
    </row>
    <row r="16" spans="1:5" ht="18.75">
      <c r="A16" s="39">
        <v>14</v>
      </c>
      <c r="B16" s="12" t="s">
        <v>28</v>
      </c>
      <c r="C16" s="23">
        <v>50.02</v>
      </c>
      <c r="D16" s="23">
        <v>48.5</v>
      </c>
      <c r="E16" s="12">
        <f t="shared" si="0"/>
        <v>98.52000000000001</v>
      </c>
    </row>
    <row r="17" spans="1:5" ht="18.75">
      <c r="A17" s="38">
        <v>15</v>
      </c>
      <c r="B17" s="12" t="s">
        <v>369</v>
      </c>
      <c r="C17" s="23"/>
      <c r="D17" s="23">
        <v>85.89</v>
      </c>
      <c r="E17" s="12">
        <f t="shared" si="0"/>
        <v>85.89</v>
      </c>
    </row>
    <row r="18" spans="1:5" ht="18.75">
      <c r="A18" s="38">
        <v>16</v>
      </c>
      <c r="B18" s="12" t="s">
        <v>29</v>
      </c>
      <c r="C18" s="23">
        <v>131.37</v>
      </c>
      <c r="D18" s="23">
        <v>2484.09</v>
      </c>
      <c r="E18" s="12">
        <f t="shared" si="0"/>
        <v>2615.46</v>
      </c>
    </row>
    <row r="19" spans="1:5" ht="18.75">
      <c r="A19" s="39">
        <v>17</v>
      </c>
      <c r="B19" s="12" t="s">
        <v>356</v>
      </c>
      <c r="C19" s="23"/>
      <c r="D19" s="23">
        <v>330.19</v>
      </c>
      <c r="E19" s="12">
        <f t="shared" si="0"/>
        <v>330.19</v>
      </c>
    </row>
    <row r="20" spans="1:5" ht="18.75">
      <c r="A20" s="38">
        <v>18</v>
      </c>
      <c r="B20" s="12" t="s">
        <v>357</v>
      </c>
      <c r="C20" s="23"/>
      <c r="D20" s="23"/>
      <c r="E20" s="12"/>
    </row>
    <row r="21" spans="1:5" ht="18.75">
      <c r="A21" s="38">
        <v>19</v>
      </c>
      <c r="B21" s="12" t="s">
        <v>30</v>
      </c>
      <c r="C21" s="23"/>
      <c r="D21" s="23">
        <v>32.4</v>
      </c>
      <c r="E21" s="12">
        <f t="shared" si="0"/>
        <v>32.4</v>
      </c>
    </row>
    <row r="22" spans="1:5" ht="18.75">
      <c r="A22" s="39">
        <v>20</v>
      </c>
      <c r="B22" s="12" t="s">
        <v>31</v>
      </c>
      <c r="C22" s="23">
        <v>38.4</v>
      </c>
      <c r="D22" s="23">
        <v>982.81</v>
      </c>
      <c r="E22" s="12">
        <f t="shared" si="0"/>
        <v>1021.2099999999999</v>
      </c>
    </row>
    <row r="23" spans="1:5" ht="18.75">
      <c r="A23" s="38">
        <v>21</v>
      </c>
      <c r="B23" s="12" t="s">
        <v>32</v>
      </c>
      <c r="C23" s="23">
        <v>70.57</v>
      </c>
      <c r="D23" s="23">
        <v>928.62</v>
      </c>
      <c r="E23" s="12">
        <f t="shared" si="0"/>
        <v>999.19</v>
      </c>
    </row>
    <row r="24" spans="1:5" ht="18.75">
      <c r="A24" s="38">
        <v>22</v>
      </c>
      <c r="B24" s="12" t="s">
        <v>33</v>
      </c>
      <c r="C24" s="23">
        <v>87.04</v>
      </c>
      <c r="D24" s="23">
        <v>588.5</v>
      </c>
      <c r="E24" s="12">
        <f t="shared" si="0"/>
        <v>675.54</v>
      </c>
    </row>
    <row r="25" spans="1:5" ht="18.75">
      <c r="A25" s="39">
        <v>23</v>
      </c>
      <c r="B25" s="12" t="s">
        <v>34</v>
      </c>
      <c r="C25" s="23"/>
      <c r="D25" s="23">
        <v>72.63</v>
      </c>
      <c r="E25" s="12">
        <f t="shared" si="0"/>
        <v>72.63</v>
      </c>
    </row>
    <row r="26" spans="1:5" ht="18.75">
      <c r="A26" s="38">
        <v>24</v>
      </c>
      <c r="B26" s="12" t="s">
        <v>370</v>
      </c>
      <c r="C26" s="23">
        <v>46.99</v>
      </c>
      <c r="D26" s="23">
        <v>48.33</v>
      </c>
      <c r="E26" s="12">
        <f t="shared" si="0"/>
        <v>95.32</v>
      </c>
    </row>
    <row r="27" spans="1:5" ht="18.75">
      <c r="A27" s="38">
        <v>25</v>
      </c>
      <c r="B27" s="12" t="s">
        <v>35</v>
      </c>
      <c r="C27" s="23">
        <v>190.46</v>
      </c>
      <c r="D27" s="23">
        <v>2269.91</v>
      </c>
      <c r="E27" s="12">
        <f t="shared" si="0"/>
        <v>2460.37</v>
      </c>
    </row>
    <row r="28" spans="1:5" ht="18.75">
      <c r="A28" s="39">
        <v>26</v>
      </c>
      <c r="B28" s="12" t="s">
        <v>36</v>
      </c>
      <c r="C28" s="23">
        <f>134.85+188.5</f>
        <v>323.35</v>
      </c>
      <c r="D28" s="23">
        <v>2069.2</v>
      </c>
      <c r="E28" s="12">
        <f t="shared" si="0"/>
        <v>2392.5499999999997</v>
      </c>
    </row>
    <row r="29" spans="1:5" ht="18.75">
      <c r="A29" s="38">
        <v>27</v>
      </c>
      <c r="B29" s="12" t="s">
        <v>37</v>
      </c>
      <c r="C29" s="23">
        <v>42.19</v>
      </c>
      <c r="D29" s="23">
        <v>1704.8</v>
      </c>
      <c r="E29" s="12">
        <f t="shared" si="0"/>
        <v>1746.99</v>
      </c>
    </row>
    <row r="30" spans="1:5" ht="18.75">
      <c r="A30" s="38">
        <v>28</v>
      </c>
      <c r="B30" s="12" t="s">
        <v>38</v>
      </c>
      <c r="C30" s="23">
        <v>198.48</v>
      </c>
      <c r="D30" s="23">
        <v>1563.69</v>
      </c>
      <c r="E30" s="12">
        <f t="shared" si="0"/>
        <v>1762.17</v>
      </c>
    </row>
    <row r="31" spans="1:5" ht="18.75">
      <c r="A31" s="39">
        <v>29</v>
      </c>
      <c r="B31" s="12" t="s">
        <v>39</v>
      </c>
      <c r="C31" s="23">
        <v>75.92</v>
      </c>
      <c r="D31" s="23">
        <v>766.77</v>
      </c>
      <c r="E31" s="12">
        <f t="shared" si="0"/>
        <v>842.6899999999999</v>
      </c>
    </row>
    <row r="32" spans="1:5" ht="18.75">
      <c r="A32" s="38">
        <v>30</v>
      </c>
      <c r="B32" s="12" t="s">
        <v>40</v>
      </c>
      <c r="C32" s="23"/>
      <c r="D32" s="23">
        <v>848.24</v>
      </c>
      <c r="E32" s="12">
        <f t="shared" si="0"/>
        <v>848.24</v>
      </c>
    </row>
    <row r="33" spans="1:5" ht="18.75">
      <c r="A33" s="38">
        <v>31</v>
      </c>
      <c r="B33" s="12" t="s">
        <v>41</v>
      </c>
      <c r="C33" s="23">
        <v>303.15</v>
      </c>
      <c r="D33" s="23">
        <v>2814.88</v>
      </c>
      <c r="E33" s="12">
        <f t="shared" si="0"/>
        <v>3118.03</v>
      </c>
    </row>
    <row r="34" spans="1:5" ht="18.75">
      <c r="A34" s="39">
        <v>32</v>
      </c>
      <c r="B34" s="12" t="s">
        <v>42</v>
      </c>
      <c r="C34" s="23">
        <v>33.78</v>
      </c>
      <c r="D34" s="23">
        <v>1153.72</v>
      </c>
      <c r="E34" s="12">
        <f t="shared" si="0"/>
        <v>1187.5</v>
      </c>
    </row>
    <row r="35" spans="1:5" ht="18.75">
      <c r="A35" s="38">
        <v>33</v>
      </c>
      <c r="B35" s="12" t="s">
        <v>43</v>
      </c>
      <c r="C35" s="23">
        <v>146.06</v>
      </c>
      <c r="D35" s="23">
        <v>2137.39</v>
      </c>
      <c r="E35" s="12">
        <f t="shared" si="0"/>
        <v>2283.45</v>
      </c>
    </row>
    <row r="36" spans="1:5" ht="18.75">
      <c r="A36" s="38">
        <v>34</v>
      </c>
      <c r="B36" s="12" t="s">
        <v>44</v>
      </c>
      <c r="C36" s="23">
        <v>51.04</v>
      </c>
      <c r="D36" s="23">
        <v>1199.59</v>
      </c>
      <c r="E36" s="12">
        <f t="shared" si="0"/>
        <v>1250.6299999999999</v>
      </c>
    </row>
    <row r="37" spans="1:5" ht="18.75">
      <c r="A37" s="39">
        <v>35</v>
      </c>
      <c r="B37" s="12" t="s">
        <v>45</v>
      </c>
      <c r="C37" s="23">
        <f>17.8+113.12</f>
        <v>130.92000000000002</v>
      </c>
      <c r="D37" s="23">
        <v>1133.42</v>
      </c>
      <c r="E37" s="12">
        <f t="shared" si="0"/>
        <v>1264.3400000000001</v>
      </c>
    </row>
    <row r="38" spans="1:5" ht="18.75">
      <c r="A38" s="38">
        <v>36</v>
      </c>
      <c r="B38" s="12" t="s">
        <v>46</v>
      </c>
      <c r="C38" s="23">
        <v>92.29</v>
      </c>
      <c r="D38" s="23">
        <v>1085.6</v>
      </c>
      <c r="E38" s="12">
        <f t="shared" si="0"/>
        <v>1177.8899999999999</v>
      </c>
    </row>
    <row r="39" spans="1:5" ht="18.75">
      <c r="A39" s="38">
        <v>37</v>
      </c>
      <c r="B39" s="12" t="s">
        <v>47</v>
      </c>
      <c r="C39" s="23">
        <v>63.9</v>
      </c>
      <c r="D39" s="23">
        <v>402.33</v>
      </c>
      <c r="E39" s="12">
        <f t="shared" si="0"/>
        <v>466.22999999999996</v>
      </c>
    </row>
    <row r="40" spans="1:5" ht="18.75">
      <c r="A40" s="39">
        <v>38</v>
      </c>
      <c r="B40" s="12" t="s">
        <v>48</v>
      </c>
      <c r="C40" s="23">
        <v>153.46</v>
      </c>
      <c r="D40" s="23">
        <v>1250.36</v>
      </c>
      <c r="E40" s="12">
        <f t="shared" si="0"/>
        <v>1403.82</v>
      </c>
    </row>
    <row r="41" spans="1:5" ht="18.75">
      <c r="A41" s="38">
        <v>39</v>
      </c>
      <c r="B41" s="12" t="s">
        <v>49</v>
      </c>
      <c r="C41" s="23">
        <v>98.79</v>
      </c>
      <c r="D41" s="23">
        <v>2332.89</v>
      </c>
      <c r="E41" s="12">
        <f t="shared" si="0"/>
        <v>2431.68</v>
      </c>
    </row>
    <row r="42" spans="1:5" ht="18.75">
      <c r="A42" s="38">
        <v>40</v>
      </c>
      <c r="B42" s="12" t="s">
        <v>50</v>
      </c>
      <c r="C42" s="23"/>
      <c r="D42" s="23">
        <v>161.44</v>
      </c>
      <c r="E42" s="12">
        <f t="shared" si="0"/>
        <v>161.44</v>
      </c>
    </row>
    <row r="43" spans="1:5" ht="18.75">
      <c r="A43" s="39">
        <v>41</v>
      </c>
      <c r="B43" s="12" t="s">
        <v>51</v>
      </c>
      <c r="C43" s="23">
        <v>27.85</v>
      </c>
      <c r="D43" s="23">
        <v>118.83</v>
      </c>
      <c r="E43" s="12">
        <f t="shared" si="0"/>
        <v>146.68</v>
      </c>
    </row>
    <row r="44" spans="1:5" ht="18.75">
      <c r="A44" s="38">
        <v>42</v>
      </c>
      <c r="B44" s="12" t="s">
        <v>52</v>
      </c>
      <c r="C44" s="23">
        <v>194.72</v>
      </c>
      <c r="D44" s="23">
        <v>1904.39</v>
      </c>
      <c r="E44" s="12">
        <f t="shared" si="0"/>
        <v>2099.11</v>
      </c>
    </row>
    <row r="45" spans="1:5" ht="18.75">
      <c r="A45" s="38">
        <v>43</v>
      </c>
      <c r="B45" s="12" t="s">
        <v>53</v>
      </c>
      <c r="C45" s="23">
        <v>75.03</v>
      </c>
      <c r="D45" s="23">
        <v>766.39</v>
      </c>
      <c r="E45" s="12">
        <f t="shared" si="0"/>
        <v>841.42</v>
      </c>
    </row>
    <row r="46" spans="1:5" ht="18.75">
      <c r="A46" s="39">
        <v>44</v>
      </c>
      <c r="B46" s="12" t="s">
        <v>54</v>
      </c>
      <c r="C46" s="23">
        <v>63.99</v>
      </c>
      <c r="D46" s="23">
        <v>1716.44</v>
      </c>
      <c r="E46" s="12">
        <f t="shared" si="0"/>
        <v>1780.43</v>
      </c>
    </row>
    <row r="47" spans="1:5" ht="18.75">
      <c r="A47" s="38">
        <v>45</v>
      </c>
      <c r="B47" s="12" t="s">
        <v>55</v>
      </c>
      <c r="C47" s="23">
        <v>63.55</v>
      </c>
      <c r="D47" s="23">
        <v>236.22</v>
      </c>
      <c r="E47" s="12">
        <f t="shared" si="0"/>
        <v>299.77</v>
      </c>
    </row>
    <row r="48" spans="1:5" ht="18.75">
      <c r="A48" s="38">
        <v>46</v>
      </c>
      <c r="B48" s="12" t="s">
        <v>56</v>
      </c>
      <c r="C48" s="23"/>
      <c r="D48" s="23">
        <v>467.88</v>
      </c>
      <c r="E48" s="12">
        <f t="shared" si="0"/>
        <v>467.88</v>
      </c>
    </row>
    <row r="49" spans="1:5" ht="18.75">
      <c r="A49" s="39">
        <v>47</v>
      </c>
      <c r="B49" s="12" t="s">
        <v>57</v>
      </c>
      <c r="C49" s="23"/>
      <c r="D49" s="23">
        <v>156.46</v>
      </c>
      <c r="E49" s="12">
        <f t="shared" si="0"/>
        <v>156.46</v>
      </c>
    </row>
    <row r="50" spans="1:5" ht="18.75">
      <c r="A50" s="38">
        <v>48</v>
      </c>
      <c r="B50" s="12" t="s">
        <v>59</v>
      </c>
      <c r="C50" s="23">
        <v>90.41</v>
      </c>
      <c r="D50" s="23">
        <v>533.83</v>
      </c>
      <c r="E50" s="12">
        <f t="shared" si="0"/>
        <v>624.24</v>
      </c>
    </row>
    <row r="51" spans="1:5" ht="18.75">
      <c r="A51" s="38">
        <v>49</v>
      </c>
      <c r="B51" s="12" t="s">
        <v>58</v>
      </c>
      <c r="C51" s="23"/>
      <c r="D51" s="23">
        <v>478.3</v>
      </c>
      <c r="E51" s="12">
        <f t="shared" si="0"/>
        <v>478.3</v>
      </c>
    </row>
    <row r="52" spans="1:5" ht="18.75">
      <c r="A52" s="39">
        <v>50</v>
      </c>
      <c r="B52" s="12" t="s">
        <v>60</v>
      </c>
      <c r="C52" s="23"/>
      <c r="D52" s="23">
        <v>474.37</v>
      </c>
      <c r="E52" s="12">
        <f t="shared" si="0"/>
        <v>474.37</v>
      </c>
    </row>
    <row r="53" spans="1:5" ht="18.75">
      <c r="A53" s="38">
        <v>51</v>
      </c>
      <c r="B53" s="12" t="s">
        <v>61</v>
      </c>
      <c r="C53" s="23"/>
      <c r="D53" s="23">
        <v>145.07</v>
      </c>
      <c r="E53" s="12">
        <f t="shared" si="0"/>
        <v>145.07</v>
      </c>
    </row>
    <row r="54" spans="1:5" ht="18.75">
      <c r="A54" s="38">
        <v>52</v>
      </c>
      <c r="B54" s="12" t="s">
        <v>62</v>
      </c>
      <c r="C54" s="23">
        <v>18.09</v>
      </c>
      <c r="D54" s="23">
        <v>452.08</v>
      </c>
      <c r="E54" s="12">
        <f t="shared" si="0"/>
        <v>470.16999999999996</v>
      </c>
    </row>
    <row r="55" spans="1:5" ht="18.75">
      <c r="A55" s="39">
        <v>53</v>
      </c>
      <c r="B55" s="12" t="s">
        <v>63</v>
      </c>
      <c r="C55" s="23">
        <v>46.28</v>
      </c>
      <c r="D55" s="23">
        <v>1150.71</v>
      </c>
      <c r="E55" s="12">
        <f t="shared" si="0"/>
        <v>1196.99</v>
      </c>
    </row>
    <row r="56" spans="1:5" ht="18.75">
      <c r="A56" s="38">
        <v>54</v>
      </c>
      <c r="B56" s="12" t="s">
        <v>64</v>
      </c>
      <c r="C56" s="23">
        <v>84.3</v>
      </c>
      <c r="D56" s="23">
        <v>1098.18</v>
      </c>
      <c r="E56" s="12">
        <f t="shared" si="0"/>
        <v>1182.48</v>
      </c>
    </row>
    <row r="57" spans="1:5" ht="18.75">
      <c r="A57" s="38">
        <v>55</v>
      </c>
      <c r="B57" s="12" t="s">
        <v>65</v>
      </c>
      <c r="C57" s="23">
        <v>137.59</v>
      </c>
      <c r="D57" s="23">
        <v>2324.99</v>
      </c>
      <c r="E57" s="12">
        <f t="shared" si="0"/>
        <v>2462.58</v>
      </c>
    </row>
    <row r="58" spans="1:5" ht="18.75">
      <c r="A58" s="39">
        <v>56</v>
      </c>
      <c r="B58" s="12" t="s">
        <v>66</v>
      </c>
      <c r="C58" s="23">
        <v>162.16</v>
      </c>
      <c r="D58" s="23">
        <v>2081.29</v>
      </c>
      <c r="E58" s="12">
        <f t="shared" si="0"/>
        <v>2243.45</v>
      </c>
    </row>
    <row r="59" spans="1:5" ht="18.75">
      <c r="A59" s="38">
        <v>57</v>
      </c>
      <c r="B59" s="12" t="s">
        <v>67</v>
      </c>
      <c r="C59" s="23">
        <v>73.51</v>
      </c>
      <c r="D59" s="23">
        <v>1234.54</v>
      </c>
      <c r="E59" s="12">
        <f t="shared" si="0"/>
        <v>1308.05</v>
      </c>
    </row>
    <row r="60" spans="1:5" ht="18.75">
      <c r="A60" s="38">
        <v>58</v>
      </c>
      <c r="B60" s="12" t="s">
        <v>68</v>
      </c>
      <c r="C60" s="23">
        <v>382.3</v>
      </c>
      <c r="D60" s="23">
        <v>3542.49</v>
      </c>
      <c r="E60" s="12">
        <f t="shared" si="0"/>
        <v>3924.79</v>
      </c>
    </row>
    <row r="61" spans="1:5" ht="18.75">
      <c r="A61" s="39">
        <v>59</v>
      </c>
      <c r="B61" s="12" t="s">
        <v>69</v>
      </c>
      <c r="C61" s="23"/>
      <c r="D61" s="23"/>
      <c r="E61" s="12"/>
    </row>
    <row r="62" spans="1:5" ht="18.75">
      <c r="A62" s="38">
        <v>60</v>
      </c>
      <c r="B62" s="12" t="s">
        <v>70</v>
      </c>
      <c r="C62" s="23"/>
      <c r="D62" s="23">
        <v>578.94</v>
      </c>
      <c r="E62" s="12">
        <f t="shared" si="0"/>
        <v>578.94</v>
      </c>
    </row>
    <row r="63" spans="1:5" ht="18.75">
      <c r="A63" s="38">
        <v>61</v>
      </c>
      <c r="B63" s="12" t="s">
        <v>71</v>
      </c>
      <c r="C63" s="23">
        <v>255.61</v>
      </c>
      <c r="D63" s="23">
        <v>3629.91</v>
      </c>
      <c r="E63" s="12">
        <f t="shared" si="0"/>
        <v>3885.52</v>
      </c>
    </row>
    <row r="64" spans="1:5" ht="18.75">
      <c r="A64" s="39">
        <v>62</v>
      </c>
      <c r="B64" s="12" t="s">
        <v>72</v>
      </c>
      <c r="C64" s="23">
        <v>147.39</v>
      </c>
      <c r="D64" s="23">
        <v>1689.83</v>
      </c>
      <c r="E64" s="12">
        <f t="shared" si="0"/>
        <v>1837.2199999999998</v>
      </c>
    </row>
    <row r="65" spans="1:5" ht="18.75">
      <c r="A65" s="38">
        <v>63</v>
      </c>
      <c r="B65" s="12" t="s">
        <v>73</v>
      </c>
      <c r="C65" s="23">
        <v>246.59</v>
      </c>
      <c r="D65" s="23">
        <v>1589.82</v>
      </c>
      <c r="E65" s="12">
        <f t="shared" si="0"/>
        <v>1836.4099999999999</v>
      </c>
    </row>
    <row r="66" spans="1:5" ht="18.75">
      <c r="A66" s="38">
        <v>64</v>
      </c>
      <c r="B66" s="12" t="s">
        <v>74</v>
      </c>
      <c r="C66" s="23">
        <v>597.02</v>
      </c>
      <c r="D66" s="23">
        <v>3402.59</v>
      </c>
      <c r="E66" s="12">
        <f t="shared" si="0"/>
        <v>3999.61</v>
      </c>
    </row>
    <row r="67" spans="1:5" ht="18.75">
      <c r="A67" s="39">
        <v>65</v>
      </c>
      <c r="B67" s="12" t="s">
        <v>75</v>
      </c>
      <c r="C67" s="23">
        <v>259.22</v>
      </c>
      <c r="D67" s="23">
        <v>3730.48</v>
      </c>
      <c r="E67" s="12">
        <f t="shared" si="0"/>
        <v>3989.7</v>
      </c>
    </row>
    <row r="68" spans="1:5" ht="18.75">
      <c r="A68" s="38">
        <v>66</v>
      </c>
      <c r="B68" s="12" t="s">
        <v>76</v>
      </c>
      <c r="C68" s="23">
        <v>15.13</v>
      </c>
      <c r="D68" s="23">
        <v>524.14</v>
      </c>
      <c r="E68" s="12">
        <f aca="true" t="shared" si="1" ref="E68:E131">C68+D68</f>
        <v>539.27</v>
      </c>
    </row>
    <row r="69" spans="1:5" ht="18.75">
      <c r="A69" s="38">
        <v>67</v>
      </c>
      <c r="B69" s="12" t="s">
        <v>77</v>
      </c>
      <c r="C69" s="23">
        <v>327</v>
      </c>
      <c r="D69" s="23">
        <v>3699.09</v>
      </c>
      <c r="E69" s="12">
        <f t="shared" si="1"/>
        <v>4026.09</v>
      </c>
    </row>
    <row r="70" spans="1:5" ht="18.75">
      <c r="A70" s="39">
        <v>68</v>
      </c>
      <c r="B70" s="12" t="s">
        <v>78</v>
      </c>
      <c r="C70" s="23">
        <v>88.03</v>
      </c>
      <c r="D70" s="23">
        <v>83.72</v>
      </c>
      <c r="E70" s="12">
        <f t="shared" si="1"/>
        <v>171.75</v>
      </c>
    </row>
    <row r="71" spans="1:5" ht="18.75">
      <c r="A71" s="38">
        <v>69</v>
      </c>
      <c r="B71" s="12" t="s">
        <v>79</v>
      </c>
      <c r="C71" s="23">
        <v>35.1</v>
      </c>
      <c r="D71" s="23">
        <v>66.81</v>
      </c>
      <c r="E71" s="12">
        <f t="shared" si="1"/>
        <v>101.91</v>
      </c>
    </row>
    <row r="72" spans="1:5" ht="18.75">
      <c r="A72" s="38">
        <v>70</v>
      </c>
      <c r="B72" s="12" t="s">
        <v>80</v>
      </c>
      <c r="C72" s="23">
        <v>151.39</v>
      </c>
      <c r="D72" s="23">
        <v>288.1</v>
      </c>
      <c r="E72" s="12">
        <f t="shared" si="1"/>
        <v>439.49</v>
      </c>
    </row>
    <row r="73" spans="1:5" ht="18.75">
      <c r="A73" s="39">
        <v>71</v>
      </c>
      <c r="B73" s="12" t="s">
        <v>81</v>
      </c>
      <c r="C73" s="23">
        <v>48.62</v>
      </c>
      <c r="D73" s="23">
        <v>350.38</v>
      </c>
      <c r="E73" s="12">
        <f t="shared" si="1"/>
        <v>399</v>
      </c>
    </row>
    <row r="74" spans="1:5" ht="18.75">
      <c r="A74" s="38">
        <v>72</v>
      </c>
      <c r="B74" s="12" t="s">
        <v>82</v>
      </c>
      <c r="C74" s="23">
        <v>67.37</v>
      </c>
      <c r="D74" s="23">
        <v>84.46</v>
      </c>
      <c r="E74" s="12">
        <f t="shared" si="1"/>
        <v>151.82999999999998</v>
      </c>
    </row>
    <row r="75" spans="1:5" ht="18.75">
      <c r="A75" s="38">
        <v>73</v>
      </c>
      <c r="B75" s="12" t="s">
        <v>83</v>
      </c>
      <c r="C75" s="23">
        <v>48.77</v>
      </c>
      <c r="D75" s="23">
        <v>63.81</v>
      </c>
      <c r="E75" s="12">
        <f t="shared" si="1"/>
        <v>112.58000000000001</v>
      </c>
    </row>
    <row r="76" spans="1:5" ht="18.75">
      <c r="A76" s="39">
        <v>74</v>
      </c>
      <c r="B76" s="12" t="s">
        <v>84</v>
      </c>
      <c r="C76" s="23"/>
      <c r="D76" s="23"/>
      <c r="E76" s="12"/>
    </row>
    <row r="77" spans="1:5" ht="18.75">
      <c r="A77" s="38">
        <v>75</v>
      </c>
      <c r="B77" s="12" t="s">
        <v>85</v>
      </c>
      <c r="C77" s="23">
        <v>23.59</v>
      </c>
      <c r="D77" s="23">
        <v>52.24</v>
      </c>
      <c r="E77" s="12">
        <f t="shared" si="1"/>
        <v>75.83</v>
      </c>
    </row>
    <row r="78" spans="1:5" ht="18.75">
      <c r="A78" s="38">
        <v>76</v>
      </c>
      <c r="B78" s="12" t="s">
        <v>371</v>
      </c>
      <c r="C78" s="23"/>
      <c r="D78" s="23">
        <v>72.27</v>
      </c>
      <c r="E78" s="12">
        <f t="shared" si="1"/>
        <v>72.27</v>
      </c>
    </row>
    <row r="79" spans="1:5" ht="18.75">
      <c r="A79" s="39">
        <v>77</v>
      </c>
      <c r="B79" s="12" t="s">
        <v>372</v>
      </c>
      <c r="C79" s="23"/>
      <c r="D79" s="23">
        <v>166.7</v>
      </c>
      <c r="E79" s="12">
        <f t="shared" si="1"/>
        <v>166.7</v>
      </c>
    </row>
    <row r="80" spans="1:5" ht="18.75">
      <c r="A80" s="38">
        <v>78</v>
      </c>
      <c r="B80" s="12" t="s">
        <v>373</v>
      </c>
      <c r="C80" s="23">
        <v>26.79</v>
      </c>
      <c r="D80" s="23">
        <v>36.67</v>
      </c>
      <c r="E80" s="12">
        <f t="shared" si="1"/>
        <v>63.46</v>
      </c>
    </row>
    <row r="81" spans="1:5" ht="18.75">
      <c r="A81" s="38">
        <v>79</v>
      </c>
      <c r="B81" s="12" t="s">
        <v>374</v>
      </c>
      <c r="C81" s="23">
        <v>71.68</v>
      </c>
      <c r="D81" s="23">
        <v>32.75</v>
      </c>
      <c r="E81" s="12">
        <f t="shared" si="1"/>
        <v>104.43</v>
      </c>
    </row>
    <row r="82" spans="1:5" ht="18.75">
      <c r="A82" s="39">
        <v>80</v>
      </c>
      <c r="B82" s="12" t="s">
        <v>375</v>
      </c>
      <c r="C82" s="23"/>
      <c r="D82" s="23">
        <v>85.44</v>
      </c>
      <c r="E82" s="12">
        <f t="shared" si="1"/>
        <v>85.44</v>
      </c>
    </row>
    <row r="83" spans="1:5" ht="18.75">
      <c r="A83" s="38">
        <v>81</v>
      </c>
      <c r="B83" s="12" t="s">
        <v>86</v>
      </c>
      <c r="C83" s="23"/>
      <c r="D83" s="23">
        <v>15.28</v>
      </c>
      <c r="E83" s="12">
        <f t="shared" si="1"/>
        <v>15.28</v>
      </c>
    </row>
    <row r="84" spans="1:5" ht="18.75">
      <c r="A84" s="38">
        <v>82</v>
      </c>
      <c r="B84" s="12" t="s">
        <v>87</v>
      </c>
      <c r="C84" s="23">
        <v>104.3</v>
      </c>
      <c r="D84" s="23">
        <v>168.22</v>
      </c>
      <c r="E84" s="12">
        <f t="shared" si="1"/>
        <v>272.52</v>
      </c>
    </row>
    <row r="85" spans="1:5" ht="18.75">
      <c r="A85" s="39">
        <v>83</v>
      </c>
      <c r="B85" s="12" t="s">
        <v>88</v>
      </c>
      <c r="C85" s="23"/>
      <c r="D85" s="23"/>
      <c r="E85" s="12"/>
    </row>
    <row r="86" spans="1:5" ht="18.75">
      <c r="A86" s="38">
        <v>84</v>
      </c>
      <c r="B86" s="12" t="s">
        <v>89</v>
      </c>
      <c r="C86" s="23">
        <v>1117.5</v>
      </c>
      <c r="D86" s="23">
        <v>14749.92</v>
      </c>
      <c r="E86" s="12">
        <f t="shared" si="1"/>
        <v>15867.42</v>
      </c>
    </row>
    <row r="87" spans="1:5" ht="18.75">
      <c r="A87" s="38">
        <v>85</v>
      </c>
      <c r="B87" s="12" t="s">
        <v>90</v>
      </c>
      <c r="C87" s="23">
        <v>268.79</v>
      </c>
      <c r="D87" s="23">
        <v>2884.6</v>
      </c>
      <c r="E87" s="12">
        <f t="shared" si="1"/>
        <v>3153.39</v>
      </c>
    </row>
    <row r="88" spans="1:5" ht="18.75">
      <c r="A88" s="39">
        <v>86</v>
      </c>
      <c r="B88" s="12" t="s">
        <v>91</v>
      </c>
      <c r="C88" s="23">
        <v>196.78</v>
      </c>
      <c r="D88" s="23">
        <v>2933.4</v>
      </c>
      <c r="E88" s="12">
        <f t="shared" si="1"/>
        <v>3130.1800000000003</v>
      </c>
    </row>
    <row r="89" spans="1:5" ht="18.75">
      <c r="A89" s="38">
        <v>87</v>
      </c>
      <c r="B89" s="12" t="s">
        <v>92</v>
      </c>
      <c r="C89" s="23">
        <v>171.15</v>
      </c>
      <c r="D89" s="23">
        <v>2973.37</v>
      </c>
      <c r="E89" s="12">
        <f t="shared" si="1"/>
        <v>3144.52</v>
      </c>
    </row>
    <row r="90" spans="1:5" ht="18.75">
      <c r="A90" s="38">
        <v>88</v>
      </c>
      <c r="B90" s="12" t="s">
        <v>93</v>
      </c>
      <c r="C90" s="23">
        <v>47.58</v>
      </c>
      <c r="D90" s="23">
        <v>97.65</v>
      </c>
      <c r="E90" s="12">
        <f t="shared" si="1"/>
        <v>145.23000000000002</v>
      </c>
    </row>
    <row r="91" spans="1:5" ht="18.75">
      <c r="A91" s="39">
        <v>89</v>
      </c>
      <c r="B91" s="12" t="s">
        <v>94</v>
      </c>
      <c r="C91" s="23"/>
      <c r="D91" s="23">
        <v>105.31</v>
      </c>
      <c r="E91" s="12">
        <f t="shared" si="1"/>
        <v>105.31</v>
      </c>
    </row>
    <row r="92" spans="1:5" ht="18.75">
      <c r="A92" s="38">
        <v>90</v>
      </c>
      <c r="B92" s="12" t="s">
        <v>95</v>
      </c>
      <c r="C92" s="23"/>
      <c r="D92" s="23">
        <v>168.38</v>
      </c>
      <c r="E92" s="12">
        <f t="shared" si="1"/>
        <v>168.38</v>
      </c>
    </row>
    <row r="93" spans="1:5" ht="18.75">
      <c r="A93" s="38">
        <v>91</v>
      </c>
      <c r="B93" s="12" t="s">
        <v>96</v>
      </c>
      <c r="C93" s="23">
        <v>45.75</v>
      </c>
      <c r="D93" s="23">
        <v>345.42</v>
      </c>
      <c r="E93" s="12">
        <f t="shared" si="1"/>
        <v>391.17</v>
      </c>
    </row>
    <row r="94" spans="1:5" ht="18.75">
      <c r="A94" s="39">
        <v>92</v>
      </c>
      <c r="B94" s="12" t="s">
        <v>97</v>
      </c>
      <c r="C94" s="23">
        <v>68.22</v>
      </c>
      <c r="D94" s="23">
        <v>30.04</v>
      </c>
      <c r="E94" s="12">
        <f t="shared" si="1"/>
        <v>98.25999999999999</v>
      </c>
    </row>
    <row r="95" spans="1:5" ht="18.75">
      <c r="A95" s="38">
        <v>93</v>
      </c>
      <c r="B95" s="12" t="s">
        <v>98</v>
      </c>
      <c r="C95" s="23">
        <v>105.15</v>
      </c>
      <c r="D95" s="23">
        <v>45.98</v>
      </c>
      <c r="E95" s="12">
        <f t="shared" si="1"/>
        <v>151.13</v>
      </c>
    </row>
    <row r="96" spans="1:5" ht="18.75">
      <c r="A96" s="38">
        <v>94</v>
      </c>
      <c r="B96" s="12" t="s">
        <v>99</v>
      </c>
      <c r="C96" s="23">
        <v>47.35</v>
      </c>
      <c r="D96" s="23">
        <v>50.82</v>
      </c>
      <c r="E96" s="12">
        <f t="shared" si="1"/>
        <v>98.17</v>
      </c>
    </row>
    <row r="97" spans="1:5" ht="18.75">
      <c r="A97" s="39">
        <v>95</v>
      </c>
      <c r="B97" s="12" t="s">
        <v>367</v>
      </c>
      <c r="C97" s="23"/>
      <c r="D97" s="23"/>
      <c r="E97" s="12"/>
    </row>
    <row r="98" spans="1:5" ht="18.75">
      <c r="A98" s="38">
        <v>96</v>
      </c>
      <c r="B98" s="12" t="s">
        <v>100</v>
      </c>
      <c r="C98" s="23">
        <v>233.67</v>
      </c>
      <c r="D98" s="23">
        <v>2369.58</v>
      </c>
      <c r="E98" s="12">
        <f t="shared" si="1"/>
        <v>2603.25</v>
      </c>
    </row>
    <row r="99" spans="1:5" ht="18.75">
      <c r="A99" s="38">
        <v>97</v>
      </c>
      <c r="B99" s="12" t="s">
        <v>106</v>
      </c>
      <c r="C99" s="23">
        <v>197.58</v>
      </c>
      <c r="D99" s="23">
        <v>890.28</v>
      </c>
      <c r="E99" s="12">
        <f t="shared" si="1"/>
        <v>1087.86</v>
      </c>
    </row>
    <row r="100" spans="1:5" ht="18.75">
      <c r="A100" s="39">
        <v>98</v>
      </c>
      <c r="B100" s="19" t="s">
        <v>107</v>
      </c>
      <c r="C100" s="23">
        <v>323.02</v>
      </c>
      <c r="D100" s="23">
        <v>1232.49</v>
      </c>
      <c r="E100" s="12">
        <f t="shared" si="1"/>
        <v>1555.51</v>
      </c>
    </row>
    <row r="101" spans="1:5" ht="18.75">
      <c r="A101" s="38">
        <v>99</v>
      </c>
      <c r="B101" s="19" t="s">
        <v>108</v>
      </c>
      <c r="C101" s="23">
        <v>264.74</v>
      </c>
      <c r="D101" s="23">
        <v>1291.98</v>
      </c>
      <c r="E101" s="12">
        <f t="shared" si="1"/>
        <v>1556.72</v>
      </c>
    </row>
    <row r="102" spans="1:5" ht="18.75">
      <c r="A102" s="38">
        <v>100</v>
      </c>
      <c r="B102" s="19" t="s">
        <v>109</v>
      </c>
      <c r="C102" s="23">
        <v>68.71</v>
      </c>
      <c r="D102" s="23">
        <v>481.26</v>
      </c>
      <c r="E102" s="12">
        <f t="shared" si="1"/>
        <v>549.97</v>
      </c>
    </row>
    <row r="103" spans="1:5" ht="18.75">
      <c r="A103" s="39">
        <v>101</v>
      </c>
      <c r="B103" s="19" t="s">
        <v>110</v>
      </c>
      <c r="C103" s="23">
        <v>212.53</v>
      </c>
      <c r="D103" s="23">
        <v>349.95</v>
      </c>
      <c r="E103" s="12">
        <f t="shared" si="1"/>
        <v>562.48</v>
      </c>
    </row>
    <row r="104" spans="1:5" ht="18.75">
      <c r="A104" s="38">
        <v>102</v>
      </c>
      <c r="B104" s="19" t="s">
        <v>111</v>
      </c>
      <c r="C104" s="23">
        <v>230.78</v>
      </c>
      <c r="D104" s="23">
        <v>850.67</v>
      </c>
      <c r="E104" s="12">
        <f t="shared" si="1"/>
        <v>1081.45</v>
      </c>
    </row>
    <row r="105" spans="1:5" ht="18.75">
      <c r="A105" s="38">
        <v>103</v>
      </c>
      <c r="B105" s="19" t="s">
        <v>101</v>
      </c>
      <c r="C105" s="23">
        <v>137.08</v>
      </c>
      <c r="D105" s="23">
        <v>953.19</v>
      </c>
      <c r="E105" s="12">
        <f t="shared" si="1"/>
        <v>1090.27</v>
      </c>
    </row>
    <row r="106" spans="1:5" ht="18.75">
      <c r="A106" s="39">
        <v>104</v>
      </c>
      <c r="B106" s="12" t="s">
        <v>102</v>
      </c>
      <c r="C106" s="23">
        <v>224.08</v>
      </c>
      <c r="D106" s="23">
        <v>864.2</v>
      </c>
      <c r="E106" s="12">
        <f t="shared" si="1"/>
        <v>1088.28</v>
      </c>
    </row>
    <row r="107" spans="1:5" ht="18.75">
      <c r="A107" s="38">
        <v>105</v>
      </c>
      <c r="B107" s="12" t="s">
        <v>103</v>
      </c>
      <c r="C107" s="23">
        <v>85.71</v>
      </c>
      <c r="D107" s="23">
        <v>643.92</v>
      </c>
      <c r="E107" s="12">
        <f t="shared" si="1"/>
        <v>729.63</v>
      </c>
    </row>
    <row r="108" spans="1:5" ht="18.75">
      <c r="A108" s="38">
        <v>106</v>
      </c>
      <c r="B108" s="12" t="s">
        <v>104</v>
      </c>
      <c r="C108" s="23">
        <v>210.58</v>
      </c>
      <c r="D108" s="23">
        <v>865.18</v>
      </c>
      <c r="E108" s="12">
        <f t="shared" si="1"/>
        <v>1075.76</v>
      </c>
    </row>
    <row r="109" spans="1:5" ht="18.75">
      <c r="A109" s="39">
        <v>107</v>
      </c>
      <c r="B109" s="12" t="s">
        <v>105</v>
      </c>
      <c r="C109" s="23">
        <v>135.37</v>
      </c>
      <c r="D109" s="23">
        <v>581.71</v>
      </c>
      <c r="E109" s="12">
        <f t="shared" si="1"/>
        <v>717.08</v>
      </c>
    </row>
    <row r="110" spans="1:5" ht="18.75">
      <c r="A110" s="38">
        <v>108</v>
      </c>
      <c r="B110" s="12" t="s">
        <v>112</v>
      </c>
      <c r="C110" s="23">
        <v>38.45</v>
      </c>
      <c r="D110" s="23">
        <v>298.69</v>
      </c>
      <c r="E110" s="12">
        <f t="shared" si="1"/>
        <v>337.14</v>
      </c>
    </row>
    <row r="111" spans="1:5" ht="18.75">
      <c r="A111" s="38">
        <v>109</v>
      </c>
      <c r="B111" s="12" t="s">
        <v>113</v>
      </c>
      <c r="C111" s="23">
        <v>40.23</v>
      </c>
      <c r="D111" s="23">
        <v>297.17</v>
      </c>
      <c r="E111" s="12">
        <f t="shared" si="1"/>
        <v>337.40000000000003</v>
      </c>
    </row>
    <row r="112" spans="1:5" ht="18.75">
      <c r="A112" s="39">
        <v>110</v>
      </c>
      <c r="B112" s="12" t="s">
        <v>114</v>
      </c>
      <c r="C112" s="23">
        <v>182.63</v>
      </c>
      <c r="D112" s="23">
        <v>155.31</v>
      </c>
      <c r="E112" s="12">
        <f t="shared" si="1"/>
        <v>337.94</v>
      </c>
    </row>
    <row r="113" spans="1:5" ht="18.75">
      <c r="A113" s="38">
        <v>111</v>
      </c>
      <c r="B113" s="12" t="s">
        <v>115</v>
      </c>
      <c r="C113" s="23"/>
      <c r="D113" s="23">
        <v>336.77</v>
      </c>
      <c r="E113" s="12">
        <f t="shared" si="1"/>
        <v>336.77</v>
      </c>
    </row>
    <row r="114" spans="1:5" ht="18.75">
      <c r="A114" s="38">
        <v>112</v>
      </c>
      <c r="B114" s="12" t="s">
        <v>116</v>
      </c>
      <c r="C114" s="23">
        <f>35.33+473.56</f>
        <v>508.89</v>
      </c>
      <c r="D114" s="23">
        <v>7623.38</v>
      </c>
      <c r="E114" s="12">
        <f t="shared" si="1"/>
        <v>8132.27</v>
      </c>
    </row>
    <row r="115" spans="1:5" ht="18.75">
      <c r="A115" s="39">
        <v>113</v>
      </c>
      <c r="B115" s="12" t="s">
        <v>117</v>
      </c>
      <c r="C115" s="23">
        <v>300.82</v>
      </c>
      <c r="D115" s="23">
        <v>3452.77</v>
      </c>
      <c r="E115" s="12">
        <f t="shared" si="1"/>
        <v>3753.59</v>
      </c>
    </row>
    <row r="116" spans="1:5" ht="18.75">
      <c r="A116" s="38">
        <v>114</v>
      </c>
      <c r="B116" s="12" t="s">
        <v>118</v>
      </c>
      <c r="C116" s="23">
        <v>235.41</v>
      </c>
      <c r="D116" s="23">
        <v>3457.72</v>
      </c>
      <c r="E116" s="12">
        <f t="shared" si="1"/>
        <v>3693.1299999999997</v>
      </c>
    </row>
    <row r="117" spans="1:5" ht="18.75">
      <c r="A117" s="38">
        <v>115</v>
      </c>
      <c r="B117" s="12" t="s">
        <v>119</v>
      </c>
      <c r="C117" s="23">
        <v>334.91</v>
      </c>
      <c r="D117" s="23">
        <v>3364.46</v>
      </c>
      <c r="E117" s="12">
        <f t="shared" si="1"/>
        <v>3699.37</v>
      </c>
    </row>
    <row r="118" spans="1:5" ht="18.75">
      <c r="A118" s="39">
        <v>116</v>
      </c>
      <c r="B118" s="12" t="s">
        <v>120</v>
      </c>
      <c r="C118" s="23">
        <v>510.67</v>
      </c>
      <c r="D118" s="23">
        <v>7889.74</v>
      </c>
      <c r="E118" s="12">
        <f t="shared" si="1"/>
        <v>8400.41</v>
      </c>
    </row>
    <row r="119" spans="1:5" ht="18.75">
      <c r="A119" s="38">
        <v>117</v>
      </c>
      <c r="B119" s="12" t="s">
        <v>121</v>
      </c>
      <c r="C119" s="23"/>
      <c r="D119" s="23"/>
      <c r="E119" s="12"/>
    </row>
    <row r="120" spans="1:5" ht="18.75">
      <c r="A120" s="38">
        <v>118</v>
      </c>
      <c r="B120" s="12" t="s">
        <v>122</v>
      </c>
      <c r="C120" s="23"/>
      <c r="D120" s="23"/>
      <c r="E120" s="12"/>
    </row>
    <row r="121" spans="1:5" ht="18.75">
      <c r="A121" s="39">
        <v>119</v>
      </c>
      <c r="B121" s="12" t="s">
        <v>123</v>
      </c>
      <c r="C121" s="23">
        <v>34.77</v>
      </c>
      <c r="D121" s="23">
        <v>161.03</v>
      </c>
      <c r="E121" s="12">
        <f t="shared" si="1"/>
        <v>195.8</v>
      </c>
    </row>
    <row r="122" spans="1:5" ht="18.75">
      <c r="A122" s="38">
        <v>120</v>
      </c>
      <c r="B122" s="12" t="s">
        <v>358</v>
      </c>
      <c r="C122" s="23"/>
      <c r="D122" s="23">
        <v>89.63</v>
      </c>
      <c r="E122" s="12">
        <f t="shared" si="1"/>
        <v>89.63</v>
      </c>
    </row>
    <row r="123" spans="1:5" ht="18.75">
      <c r="A123" s="38">
        <v>121</v>
      </c>
      <c r="B123" s="12" t="s">
        <v>359</v>
      </c>
      <c r="C123" s="23"/>
      <c r="D123" s="23">
        <v>113.47</v>
      </c>
      <c r="E123" s="12">
        <f t="shared" si="1"/>
        <v>113.47</v>
      </c>
    </row>
    <row r="124" spans="1:5" ht="18.75">
      <c r="A124" s="39">
        <v>122</v>
      </c>
      <c r="B124" s="12" t="s">
        <v>360</v>
      </c>
      <c r="C124" s="23"/>
      <c r="D124" s="23">
        <v>97.1</v>
      </c>
      <c r="E124" s="12">
        <f t="shared" si="1"/>
        <v>97.1</v>
      </c>
    </row>
    <row r="125" spans="1:5" ht="18.75">
      <c r="A125" s="38">
        <v>123</v>
      </c>
      <c r="B125" s="12" t="s">
        <v>361</v>
      </c>
      <c r="C125" s="23"/>
      <c r="D125" s="23"/>
      <c r="E125" s="12"/>
    </row>
    <row r="126" spans="1:5" ht="18.75">
      <c r="A126" s="38">
        <v>124</v>
      </c>
      <c r="B126" s="12" t="s">
        <v>362</v>
      </c>
      <c r="C126" s="23"/>
      <c r="D126" s="23">
        <v>84.64</v>
      </c>
      <c r="E126" s="12">
        <f t="shared" si="1"/>
        <v>84.64</v>
      </c>
    </row>
    <row r="127" spans="1:5" ht="18.75">
      <c r="A127" s="39">
        <v>125</v>
      </c>
      <c r="B127" s="12" t="s">
        <v>363</v>
      </c>
      <c r="C127" s="23"/>
      <c r="D127" s="23">
        <v>94.97</v>
      </c>
      <c r="E127" s="12">
        <f t="shared" si="1"/>
        <v>94.97</v>
      </c>
    </row>
    <row r="128" spans="1:5" ht="18.75">
      <c r="A128" s="38">
        <v>126</v>
      </c>
      <c r="B128" s="12" t="s">
        <v>364</v>
      </c>
      <c r="C128" s="23"/>
      <c r="D128" s="23">
        <v>89.62</v>
      </c>
      <c r="E128" s="12">
        <f t="shared" si="1"/>
        <v>89.62</v>
      </c>
    </row>
    <row r="129" spans="1:5" ht="18.75">
      <c r="A129" s="38">
        <v>127</v>
      </c>
      <c r="B129" s="12" t="s">
        <v>365</v>
      </c>
      <c r="C129" s="23"/>
      <c r="D129" s="23">
        <v>114.45</v>
      </c>
      <c r="E129" s="12">
        <f t="shared" si="1"/>
        <v>114.45</v>
      </c>
    </row>
    <row r="130" spans="1:5" ht="18.75">
      <c r="A130" s="39">
        <v>128</v>
      </c>
      <c r="B130" s="12" t="s">
        <v>376</v>
      </c>
      <c r="C130" s="23">
        <v>13.84</v>
      </c>
      <c r="D130" s="23">
        <v>47.75</v>
      </c>
      <c r="E130" s="12">
        <f t="shared" si="1"/>
        <v>61.59</v>
      </c>
    </row>
    <row r="131" spans="1:5" ht="18.75">
      <c r="A131" s="38">
        <v>129</v>
      </c>
      <c r="B131" s="12" t="s">
        <v>124</v>
      </c>
      <c r="C131" s="23"/>
      <c r="D131" s="23">
        <v>326.99</v>
      </c>
      <c r="E131" s="12">
        <f t="shared" si="1"/>
        <v>326.99</v>
      </c>
    </row>
    <row r="132" spans="1:5" ht="18.75">
      <c r="A132" s="38">
        <v>130</v>
      </c>
      <c r="B132" s="12" t="s">
        <v>125</v>
      </c>
      <c r="C132" s="23"/>
      <c r="D132" s="23">
        <v>173.64</v>
      </c>
      <c r="E132" s="12">
        <f aca="true" t="shared" si="2" ref="E132:E195">C132+D132</f>
        <v>173.64</v>
      </c>
    </row>
    <row r="133" spans="1:5" ht="18.75">
      <c r="A133" s="39">
        <v>131</v>
      </c>
      <c r="B133" s="12" t="s">
        <v>126</v>
      </c>
      <c r="C133" s="23"/>
      <c r="D133" s="23">
        <v>92.83</v>
      </c>
      <c r="E133" s="12">
        <f t="shared" si="2"/>
        <v>92.83</v>
      </c>
    </row>
    <row r="134" spans="1:5" ht="18.75">
      <c r="A134" s="38">
        <v>132</v>
      </c>
      <c r="B134" s="12" t="s">
        <v>128</v>
      </c>
      <c r="C134" s="23"/>
      <c r="D134" s="23">
        <v>89.57</v>
      </c>
      <c r="E134" s="12">
        <f t="shared" si="2"/>
        <v>89.57</v>
      </c>
    </row>
    <row r="135" spans="1:5" ht="18.75">
      <c r="A135" s="38">
        <v>133</v>
      </c>
      <c r="B135" s="12" t="s">
        <v>127</v>
      </c>
      <c r="C135" s="23">
        <v>18.41</v>
      </c>
      <c r="D135" s="23">
        <v>251.31</v>
      </c>
      <c r="E135" s="12">
        <f t="shared" si="2"/>
        <v>269.72</v>
      </c>
    </row>
    <row r="136" spans="1:5" ht="18.75">
      <c r="A136" s="39">
        <v>134</v>
      </c>
      <c r="B136" s="12" t="s">
        <v>129</v>
      </c>
      <c r="C136" s="23">
        <v>438.25</v>
      </c>
      <c r="D136" s="23">
        <v>9009.39</v>
      </c>
      <c r="E136" s="12">
        <f t="shared" si="2"/>
        <v>9447.64</v>
      </c>
    </row>
    <row r="137" spans="1:5" ht="18.75">
      <c r="A137" s="38">
        <v>135</v>
      </c>
      <c r="B137" s="12" t="s">
        <v>130</v>
      </c>
      <c r="C137" s="23">
        <v>165.51</v>
      </c>
      <c r="D137" s="23">
        <v>1586.02</v>
      </c>
      <c r="E137" s="12">
        <f t="shared" si="2"/>
        <v>1751.53</v>
      </c>
    </row>
    <row r="138" spans="1:5" ht="18.75">
      <c r="A138" s="38">
        <v>136</v>
      </c>
      <c r="B138" s="12" t="s">
        <v>131</v>
      </c>
      <c r="C138" s="23">
        <f>35.6+66.59</f>
        <v>102.19</v>
      </c>
      <c r="D138" s="23">
        <v>748.07</v>
      </c>
      <c r="E138" s="12">
        <f t="shared" si="2"/>
        <v>850.26</v>
      </c>
    </row>
    <row r="139" spans="1:5" ht="18.75">
      <c r="A139" s="39">
        <v>137</v>
      </c>
      <c r="B139" s="12" t="s">
        <v>132</v>
      </c>
      <c r="C139" s="23">
        <v>36.94</v>
      </c>
      <c r="D139" s="23">
        <v>810.98</v>
      </c>
      <c r="E139" s="12">
        <f t="shared" si="2"/>
        <v>847.9200000000001</v>
      </c>
    </row>
    <row r="140" spans="1:5" ht="18.75">
      <c r="A140" s="38">
        <v>138</v>
      </c>
      <c r="B140" s="12" t="s">
        <v>133</v>
      </c>
      <c r="C140" s="23">
        <v>197.05</v>
      </c>
      <c r="D140" s="23">
        <v>2087.17</v>
      </c>
      <c r="E140" s="12">
        <f t="shared" si="2"/>
        <v>2284.2200000000003</v>
      </c>
    </row>
    <row r="141" spans="1:5" ht="18.75">
      <c r="A141" s="38">
        <v>139</v>
      </c>
      <c r="B141" s="12" t="s">
        <v>134</v>
      </c>
      <c r="C141" s="23">
        <v>125.75</v>
      </c>
      <c r="D141" s="23">
        <v>2147.14</v>
      </c>
      <c r="E141" s="12">
        <f t="shared" si="2"/>
        <v>2272.89</v>
      </c>
    </row>
    <row r="142" spans="1:5" ht="18.75">
      <c r="A142" s="39">
        <v>140</v>
      </c>
      <c r="B142" s="12" t="s">
        <v>135</v>
      </c>
      <c r="C142" s="23">
        <v>55.99</v>
      </c>
      <c r="D142" s="23">
        <v>1692.31</v>
      </c>
      <c r="E142" s="12">
        <f t="shared" si="2"/>
        <v>1748.3</v>
      </c>
    </row>
    <row r="143" spans="1:5" ht="18.75">
      <c r="A143" s="38">
        <v>141</v>
      </c>
      <c r="B143" s="12" t="s">
        <v>136</v>
      </c>
      <c r="C143" s="23">
        <v>95.05</v>
      </c>
      <c r="D143" s="23">
        <v>1691.04</v>
      </c>
      <c r="E143" s="12">
        <f t="shared" si="2"/>
        <v>1786.09</v>
      </c>
    </row>
    <row r="144" spans="1:5" ht="18.75">
      <c r="A144" s="38">
        <v>142</v>
      </c>
      <c r="B144" s="12" t="s">
        <v>137</v>
      </c>
      <c r="C144" s="23">
        <v>140.62</v>
      </c>
      <c r="D144" s="23">
        <v>1613.02</v>
      </c>
      <c r="E144" s="12">
        <f t="shared" si="2"/>
        <v>1753.6399999999999</v>
      </c>
    </row>
    <row r="145" spans="1:5" ht="18.75">
      <c r="A145" s="39">
        <v>143</v>
      </c>
      <c r="B145" s="12" t="s">
        <v>138</v>
      </c>
      <c r="C145" s="23">
        <v>49.93</v>
      </c>
      <c r="D145" s="23">
        <v>1718.91</v>
      </c>
      <c r="E145" s="12">
        <f t="shared" si="2"/>
        <v>1768.8400000000001</v>
      </c>
    </row>
    <row r="146" spans="1:5" ht="18.75">
      <c r="A146" s="38">
        <v>144</v>
      </c>
      <c r="B146" s="12" t="s">
        <v>139</v>
      </c>
      <c r="C146" s="23">
        <v>510.16</v>
      </c>
      <c r="D146" s="23">
        <v>8159.9</v>
      </c>
      <c r="E146" s="12">
        <f t="shared" si="2"/>
        <v>8670.06</v>
      </c>
    </row>
    <row r="147" spans="1:5" ht="18.75">
      <c r="A147" s="38">
        <v>145</v>
      </c>
      <c r="B147" s="12" t="s">
        <v>140</v>
      </c>
      <c r="C147" s="23"/>
      <c r="D147" s="23">
        <v>568.35</v>
      </c>
      <c r="E147" s="12">
        <f t="shared" si="2"/>
        <v>568.35</v>
      </c>
    </row>
    <row r="148" spans="1:5" ht="18.75">
      <c r="A148" s="39">
        <v>146</v>
      </c>
      <c r="B148" s="12" t="s">
        <v>141</v>
      </c>
      <c r="C148" s="23">
        <v>162.96</v>
      </c>
      <c r="D148" s="23">
        <v>1211.13</v>
      </c>
      <c r="E148" s="12">
        <f t="shared" si="2"/>
        <v>1374.0900000000001</v>
      </c>
    </row>
    <row r="149" spans="1:5" ht="18.75">
      <c r="A149" s="38">
        <v>147</v>
      </c>
      <c r="B149" s="12" t="s">
        <v>142</v>
      </c>
      <c r="C149" s="23">
        <v>397.29</v>
      </c>
      <c r="D149" s="23">
        <v>988.36</v>
      </c>
      <c r="E149" s="12">
        <f t="shared" si="2"/>
        <v>1385.65</v>
      </c>
    </row>
    <row r="150" spans="1:5" ht="18.75">
      <c r="A150" s="38">
        <v>148</v>
      </c>
      <c r="B150" s="12" t="s">
        <v>143</v>
      </c>
      <c r="C150" s="23">
        <v>243.6</v>
      </c>
      <c r="D150" s="23">
        <v>1120.25</v>
      </c>
      <c r="E150" s="12">
        <f t="shared" si="2"/>
        <v>1363.85</v>
      </c>
    </row>
    <row r="151" spans="1:5" ht="18.75">
      <c r="A151" s="39">
        <v>149</v>
      </c>
      <c r="B151" s="12" t="s">
        <v>144</v>
      </c>
      <c r="C151" s="23">
        <v>174.53</v>
      </c>
      <c r="D151" s="23">
        <v>380.36</v>
      </c>
      <c r="E151" s="12">
        <f t="shared" si="2"/>
        <v>554.89</v>
      </c>
    </row>
    <row r="152" spans="1:5" ht="18.75">
      <c r="A152" s="38">
        <v>150</v>
      </c>
      <c r="B152" s="12" t="s">
        <v>145</v>
      </c>
      <c r="C152" s="23">
        <v>250.39</v>
      </c>
      <c r="D152" s="23">
        <v>305.16</v>
      </c>
      <c r="E152" s="12">
        <f t="shared" si="2"/>
        <v>555.55</v>
      </c>
    </row>
    <row r="153" spans="1:5" ht="18.75">
      <c r="A153" s="38">
        <v>151</v>
      </c>
      <c r="B153" s="12" t="s">
        <v>146</v>
      </c>
      <c r="C153" s="23">
        <v>215.02</v>
      </c>
      <c r="D153" s="23">
        <v>340.17</v>
      </c>
      <c r="E153" s="12">
        <f t="shared" si="2"/>
        <v>555.19</v>
      </c>
    </row>
    <row r="154" spans="1:5" ht="18.75">
      <c r="A154" s="39">
        <v>152</v>
      </c>
      <c r="B154" s="12" t="s">
        <v>147</v>
      </c>
      <c r="C154" s="23">
        <v>228.46</v>
      </c>
      <c r="D154" s="23">
        <v>331.61</v>
      </c>
      <c r="E154" s="12">
        <f t="shared" si="2"/>
        <v>560.07</v>
      </c>
    </row>
    <row r="155" spans="1:5" ht="18.75">
      <c r="A155" s="38">
        <v>153</v>
      </c>
      <c r="B155" s="12" t="s">
        <v>148</v>
      </c>
      <c r="C155" s="23">
        <v>262.82</v>
      </c>
      <c r="D155" s="23">
        <v>290.5</v>
      </c>
      <c r="E155" s="12">
        <f t="shared" si="2"/>
        <v>553.3199999999999</v>
      </c>
    </row>
    <row r="156" spans="1:5" ht="18.75">
      <c r="A156" s="38">
        <v>154</v>
      </c>
      <c r="B156" s="12" t="s">
        <v>149</v>
      </c>
      <c r="C156" s="23">
        <v>162.25</v>
      </c>
      <c r="D156" s="23">
        <v>1211.48</v>
      </c>
      <c r="E156" s="12">
        <f t="shared" si="2"/>
        <v>1373.73</v>
      </c>
    </row>
    <row r="157" spans="1:5" ht="18.75">
      <c r="A157" s="39">
        <v>155</v>
      </c>
      <c r="B157" s="12" t="s">
        <v>150</v>
      </c>
      <c r="C157" s="23">
        <v>178.89</v>
      </c>
      <c r="D157" s="23">
        <v>796.46</v>
      </c>
      <c r="E157" s="12">
        <f t="shared" si="2"/>
        <v>975.35</v>
      </c>
    </row>
    <row r="158" spans="1:5" ht="18.75">
      <c r="A158" s="38">
        <v>156</v>
      </c>
      <c r="B158" s="12" t="s">
        <v>151</v>
      </c>
      <c r="C158" s="23">
        <v>504.92</v>
      </c>
      <c r="D158" s="23">
        <v>1316.33</v>
      </c>
      <c r="E158" s="12">
        <f t="shared" si="2"/>
        <v>1821.25</v>
      </c>
    </row>
    <row r="159" spans="1:5" ht="18.75">
      <c r="A159" s="38">
        <v>157</v>
      </c>
      <c r="B159" s="12" t="s">
        <v>152</v>
      </c>
      <c r="C159" s="23">
        <v>340.81</v>
      </c>
      <c r="D159" s="23">
        <v>1477.24</v>
      </c>
      <c r="E159" s="12">
        <f t="shared" si="2"/>
        <v>1818.05</v>
      </c>
    </row>
    <row r="160" spans="1:5" ht="18.75">
      <c r="A160" s="39">
        <v>158</v>
      </c>
      <c r="B160" s="12" t="s">
        <v>153</v>
      </c>
      <c r="C160" s="23">
        <v>403.78</v>
      </c>
      <c r="D160" s="23">
        <v>1401.72</v>
      </c>
      <c r="E160" s="12">
        <f t="shared" si="2"/>
        <v>1805.5</v>
      </c>
    </row>
    <row r="161" spans="1:5" ht="18.75">
      <c r="A161" s="38">
        <v>159</v>
      </c>
      <c r="B161" s="12" t="s">
        <v>154</v>
      </c>
      <c r="C161" s="23">
        <v>366.59</v>
      </c>
      <c r="D161" s="23">
        <v>1010</v>
      </c>
      <c r="E161" s="12">
        <f t="shared" si="2"/>
        <v>1376.59</v>
      </c>
    </row>
    <row r="162" spans="1:5" ht="18.75">
      <c r="A162" s="38">
        <v>160</v>
      </c>
      <c r="B162" s="12" t="s">
        <v>155</v>
      </c>
      <c r="C162" s="23">
        <v>129.85</v>
      </c>
      <c r="D162" s="23">
        <v>1241.54</v>
      </c>
      <c r="E162" s="12">
        <f t="shared" si="2"/>
        <v>1371.3899999999999</v>
      </c>
    </row>
    <row r="163" spans="1:5" ht="18.75">
      <c r="A163" s="39">
        <v>161</v>
      </c>
      <c r="B163" s="12" t="s">
        <v>156</v>
      </c>
      <c r="C163" s="23">
        <v>121.54</v>
      </c>
      <c r="D163" s="23">
        <v>163.78</v>
      </c>
      <c r="E163" s="12">
        <f t="shared" si="2"/>
        <v>285.32</v>
      </c>
    </row>
    <row r="164" spans="1:5" ht="18.75">
      <c r="A164" s="38">
        <v>162</v>
      </c>
      <c r="B164" s="12" t="s">
        <v>157</v>
      </c>
      <c r="C164" s="23"/>
      <c r="D164" s="23">
        <v>105.23</v>
      </c>
      <c r="E164" s="12">
        <f t="shared" si="2"/>
        <v>105.23</v>
      </c>
    </row>
    <row r="165" spans="1:5" ht="18.75">
      <c r="A165" s="38">
        <v>163</v>
      </c>
      <c r="B165" s="12" t="s">
        <v>158</v>
      </c>
      <c r="C165" s="23"/>
      <c r="D165" s="23">
        <v>96.03</v>
      </c>
      <c r="E165" s="12">
        <f t="shared" si="2"/>
        <v>96.03</v>
      </c>
    </row>
    <row r="166" spans="1:5" ht="18.75">
      <c r="A166" s="39">
        <v>164</v>
      </c>
      <c r="B166" s="12" t="s">
        <v>159</v>
      </c>
      <c r="C166" s="23">
        <v>49.55</v>
      </c>
      <c r="D166" s="23">
        <v>129.36</v>
      </c>
      <c r="E166" s="12">
        <f t="shared" si="2"/>
        <v>178.91000000000003</v>
      </c>
    </row>
    <row r="167" spans="1:5" ht="18.75">
      <c r="A167" s="38">
        <v>165</v>
      </c>
      <c r="B167" s="12" t="s">
        <v>160</v>
      </c>
      <c r="C167" s="23"/>
      <c r="D167" s="23">
        <v>1219.04</v>
      </c>
      <c r="E167" s="12">
        <f t="shared" si="2"/>
        <v>1219.04</v>
      </c>
    </row>
    <row r="168" spans="1:5" ht="18.75">
      <c r="A168" s="38">
        <v>166</v>
      </c>
      <c r="B168" s="12" t="s">
        <v>161</v>
      </c>
      <c r="C168" s="23">
        <v>65.23</v>
      </c>
      <c r="D168" s="23">
        <v>14.33</v>
      </c>
      <c r="E168" s="12">
        <f t="shared" si="2"/>
        <v>79.56</v>
      </c>
    </row>
    <row r="169" spans="1:5" ht="18.75">
      <c r="A169" s="39">
        <v>167</v>
      </c>
      <c r="B169" s="12" t="s">
        <v>162</v>
      </c>
      <c r="C169" s="23">
        <v>58.92</v>
      </c>
      <c r="D169" s="23">
        <v>35.69</v>
      </c>
      <c r="E169" s="12">
        <f t="shared" si="2"/>
        <v>94.61</v>
      </c>
    </row>
    <row r="170" spans="1:5" ht="18.75">
      <c r="A170" s="38">
        <v>168</v>
      </c>
      <c r="B170" s="12" t="s">
        <v>385</v>
      </c>
      <c r="C170" s="23"/>
      <c r="D170" s="23">
        <v>142.17</v>
      </c>
      <c r="E170" s="12">
        <f t="shared" si="2"/>
        <v>142.17</v>
      </c>
    </row>
    <row r="171" spans="1:5" ht="18.75">
      <c r="A171" s="38">
        <v>169</v>
      </c>
      <c r="B171" s="12" t="s">
        <v>163</v>
      </c>
      <c r="C171" s="23"/>
      <c r="D171" s="23">
        <v>245.91</v>
      </c>
      <c r="E171" s="12">
        <f t="shared" si="2"/>
        <v>245.91</v>
      </c>
    </row>
    <row r="172" spans="1:5" ht="18.75">
      <c r="A172" s="39">
        <v>170</v>
      </c>
      <c r="B172" s="12" t="s">
        <v>164</v>
      </c>
      <c r="C172" s="23"/>
      <c r="D172" s="23">
        <v>22.19</v>
      </c>
      <c r="E172" s="12">
        <f t="shared" si="2"/>
        <v>22.19</v>
      </c>
    </row>
    <row r="173" spans="1:5" ht="18.75">
      <c r="A173" s="38">
        <v>171</v>
      </c>
      <c r="B173" s="12" t="s">
        <v>165</v>
      </c>
      <c r="C173" s="23"/>
      <c r="D173" s="23">
        <v>326.89</v>
      </c>
      <c r="E173" s="12">
        <f t="shared" si="2"/>
        <v>326.89</v>
      </c>
    </row>
    <row r="174" spans="1:5" ht="18.75">
      <c r="A174" s="38">
        <v>172</v>
      </c>
      <c r="B174" s="12" t="s">
        <v>166</v>
      </c>
      <c r="C174" s="23"/>
      <c r="D174" s="23">
        <v>572.99</v>
      </c>
      <c r="E174" s="12">
        <f t="shared" si="2"/>
        <v>572.99</v>
      </c>
    </row>
    <row r="175" spans="1:5" ht="18.75">
      <c r="A175" s="39">
        <v>173</v>
      </c>
      <c r="B175" s="12" t="s">
        <v>167</v>
      </c>
      <c r="C175" s="23">
        <v>146.04</v>
      </c>
      <c r="D175" s="23">
        <v>55.7</v>
      </c>
      <c r="E175" s="12">
        <f t="shared" si="2"/>
        <v>201.74</v>
      </c>
    </row>
    <row r="176" spans="1:5" ht="18.75">
      <c r="A176" s="38">
        <v>174</v>
      </c>
      <c r="B176" s="12" t="s">
        <v>168</v>
      </c>
      <c r="C176" s="23">
        <v>37.02</v>
      </c>
      <c r="D176" s="23">
        <v>801.81</v>
      </c>
      <c r="E176" s="12">
        <f t="shared" si="2"/>
        <v>838.8299999999999</v>
      </c>
    </row>
    <row r="177" spans="1:5" ht="18.75">
      <c r="A177" s="38">
        <v>175</v>
      </c>
      <c r="B177" s="12" t="s">
        <v>169</v>
      </c>
      <c r="C177" s="23"/>
      <c r="D177" s="23">
        <v>52.24</v>
      </c>
      <c r="E177" s="12">
        <f t="shared" si="2"/>
        <v>52.24</v>
      </c>
    </row>
    <row r="178" spans="1:5" ht="18.75">
      <c r="A178" s="39">
        <v>176</v>
      </c>
      <c r="B178" s="12" t="s">
        <v>170</v>
      </c>
      <c r="C178" s="23"/>
      <c r="D178" s="23">
        <v>333.66</v>
      </c>
      <c r="E178" s="12">
        <f t="shared" si="2"/>
        <v>333.66</v>
      </c>
    </row>
    <row r="179" spans="1:5" ht="18.75">
      <c r="A179" s="38">
        <v>177</v>
      </c>
      <c r="B179" s="12" t="s">
        <v>171</v>
      </c>
      <c r="C179" s="23">
        <v>43.88</v>
      </c>
      <c r="D179" s="23">
        <v>17.44</v>
      </c>
      <c r="E179" s="12">
        <f t="shared" si="2"/>
        <v>61.32000000000001</v>
      </c>
    </row>
    <row r="180" spans="1:5" ht="18.75">
      <c r="A180" s="38">
        <v>178</v>
      </c>
      <c r="B180" s="12" t="s">
        <v>172</v>
      </c>
      <c r="C180" s="23">
        <v>109.08</v>
      </c>
      <c r="D180" s="23">
        <v>231.08</v>
      </c>
      <c r="E180" s="12">
        <f t="shared" si="2"/>
        <v>340.16</v>
      </c>
    </row>
    <row r="181" spans="1:5" ht="18.75">
      <c r="A181" s="39">
        <v>179</v>
      </c>
      <c r="B181" s="12" t="s">
        <v>173</v>
      </c>
      <c r="C181" s="23">
        <v>59.36</v>
      </c>
      <c r="D181" s="23">
        <v>18.33</v>
      </c>
      <c r="E181" s="12">
        <f t="shared" si="2"/>
        <v>77.69</v>
      </c>
    </row>
    <row r="182" spans="1:5" ht="18.75">
      <c r="A182" s="38">
        <v>180</v>
      </c>
      <c r="B182" s="12" t="s">
        <v>174</v>
      </c>
      <c r="C182" s="23">
        <v>30.41</v>
      </c>
      <c r="D182" s="23">
        <v>78.79</v>
      </c>
      <c r="E182" s="12">
        <f t="shared" si="2"/>
        <v>109.2</v>
      </c>
    </row>
    <row r="183" spans="1:5" ht="18.75">
      <c r="A183" s="38">
        <v>181</v>
      </c>
      <c r="B183" s="12" t="s">
        <v>175</v>
      </c>
      <c r="C183" s="23">
        <v>138.75</v>
      </c>
      <c r="D183" s="23">
        <v>1555.04</v>
      </c>
      <c r="E183" s="12">
        <f t="shared" si="2"/>
        <v>1693.79</v>
      </c>
    </row>
    <row r="184" spans="1:5" ht="18.75">
      <c r="A184" s="39">
        <v>182</v>
      </c>
      <c r="B184" s="12" t="s">
        <v>176</v>
      </c>
      <c r="C184" s="23">
        <v>169.9</v>
      </c>
      <c r="D184" s="23">
        <v>648.38</v>
      </c>
      <c r="E184" s="12">
        <f t="shared" si="2"/>
        <v>818.28</v>
      </c>
    </row>
    <row r="185" spans="1:5" ht="18.75">
      <c r="A185" s="38">
        <v>183</v>
      </c>
      <c r="B185" s="12" t="s">
        <v>177</v>
      </c>
      <c r="C185" s="23"/>
      <c r="D185" s="23">
        <v>674.09</v>
      </c>
      <c r="E185" s="12">
        <f t="shared" si="2"/>
        <v>674.09</v>
      </c>
    </row>
    <row r="186" spans="1:5" ht="18.75">
      <c r="A186" s="38">
        <v>184</v>
      </c>
      <c r="B186" s="12" t="s">
        <v>178</v>
      </c>
      <c r="C186" s="23"/>
      <c r="D186" s="23">
        <v>319.7</v>
      </c>
      <c r="E186" s="12">
        <f t="shared" si="2"/>
        <v>319.7</v>
      </c>
    </row>
    <row r="187" spans="1:5" ht="18.75">
      <c r="A187" s="39">
        <v>185</v>
      </c>
      <c r="B187" s="12" t="s">
        <v>179</v>
      </c>
      <c r="C187" s="23"/>
      <c r="D187" s="23">
        <v>460.6</v>
      </c>
      <c r="E187" s="12">
        <f t="shared" si="2"/>
        <v>460.6</v>
      </c>
    </row>
    <row r="188" spans="1:5" ht="18.75">
      <c r="A188" s="38">
        <v>186</v>
      </c>
      <c r="B188" s="12" t="s">
        <v>180</v>
      </c>
      <c r="C188" s="23">
        <v>44.5</v>
      </c>
      <c r="D188" s="23">
        <v>582.34</v>
      </c>
      <c r="E188" s="12">
        <f t="shared" si="2"/>
        <v>626.84</v>
      </c>
    </row>
    <row r="189" spans="1:5" ht="18.75">
      <c r="A189" s="38">
        <v>187</v>
      </c>
      <c r="B189" s="12" t="s">
        <v>181</v>
      </c>
      <c r="C189" s="23"/>
      <c r="D189" s="23">
        <v>996.45</v>
      </c>
      <c r="E189" s="12">
        <f t="shared" si="2"/>
        <v>996.45</v>
      </c>
    </row>
    <row r="190" spans="1:5" ht="18.75">
      <c r="A190" s="39">
        <v>188</v>
      </c>
      <c r="B190" s="12" t="s">
        <v>182</v>
      </c>
      <c r="C190" s="23">
        <v>67.02</v>
      </c>
      <c r="D190" s="23">
        <v>625.23</v>
      </c>
      <c r="E190" s="12">
        <f t="shared" si="2"/>
        <v>692.25</v>
      </c>
    </row>
    <row r="191" spans="1:5" ht="18.75">
      <c r="A191" s="38">
        <v>189</v>
      </c>
      <c r="B191" s="12" t="s">
        <v>183</v>
      </c>
      <c r="C191" s="23">
        <v>28.12</v>
      </c>
      <c r="D191" s="23">
        <v>836.24</v>
      </c>
      <c r="E191" s="12">
        <f t="shared" si="2"/>
        <v>864.36</v>
      </c>
    </row>
    <row r="192" spans="1:5" ht="18.75">
      <c r="A192" s="38">
        <v>190</v>
      </c>
      <c r="B192" s="12" t="s">
        <v>184</v>
      </c>
      <c r="C192" s="23">
        <v>37.29</v>
      </c>
      <c r="D192" s="23">
        <v>815.96</v>
      </c>
      <c r="E192" s="12">
        <f t="shared" si="2"/>
        <v>853.25</v>
      </c>
    </row>
    <row r="193" spans="1:5" ht="18.75">
      <c r="A193" s="39">
        <v>191</v>
      </c>
      <c r="B193" s="12" t="s">
        <v>185</v>
      </c>
      <c r="C193" s="23"/>
      <c r="D193" s="23">
        <v>841.93</v>
      </c>
      <c r="E193" s="12">
        <f t="shared" si="2"/>
        <v>841.93</v>
      </c>
    </row>
    <row r="194" spans="1:5" ht="18.75">
      <c r="A194" s="38">
        <v>192</v>
      </c>
      <c r="B194" s="12" t="s">
        <v>186</v>
      </c>
      <c r="C194" s="23">
        <v>160.2</v>
      </c>
      <c r="D194" s="23">
        <v>1157.81</v>
      </c>
      <c r="E194" s="12">
        <f t="shared" si="2"/>
        <v>1318.01</v>
      </c>
    </row>
    <row r="195" spans="1:5" ht="18.75">
      <c r="A195" s="38">
        <v>193</v>
      </c>
      <c r="B195" s="12" t="s">
        <v>187</v>
      </c>
      <c r="C195" s="23">
        <v>134.57</v>
      </c>
      <c r="D195" s="23">
        <v>874.7</v>
      </c>
      <c r="E195" s="12">
        <f t="shared" si="2"/>
        <v>1009.27</v>
      </c>
    </row>
    <row r="196" spans="1:5" ht="18.75">
      <c r="A196" s="39">
        <v>194</v>
      </c>
      <c r="B196" s="12" t="s">
        <v>188</v>
      </c>
      <c r="C196" s="23">
        <v>683.62</v>
      </c>
      <c r="D196" s="23">
        <v>7891.64</v>
      </c>
      <c r="E196" s="12">
        <f aca="true" t="shared" si="3" ref="E196:E259">C196+D196</f>
        <v>8575.26</v>
      </c>
    </row>
    <row r="197" spans="1:5" ht="18.75">
      <c r="A197" s="38">
        <v>195</v>
      </c>
      <c r="B197" s="12" t="s">
        <v>189</v>
      </c>
      <c r="C197" s="23"/>
      <c r="D197" s="23">
        <v>1518.43</v>
      </c>
      <c r="E197" s="12">
        <f t="shared" si="3"/>
        <v>1518.43</v>
      </c>
    </row>
    <row r="198" spans="1:5" ht="18.75">
      <c r="A198" s="38">
        <v>196</v>
      </c>
      <c r="B198" s="12" t="s">
        <v>190</v>
      </c>
      <c r="C198" s="23"/>
      <c r="D198" s="23">
        <v>1263.28</v>
      </c>
      <c r="E198" s="12">
        <f t="shared" si="3"/>
        <v>1263.28</v>
      </c>
    </row>
    <row r="199" spans="1:5" ht="18.75">
      <c r="A199" s="39">
        <v>197</v>
      </c>
      <c r="B199" s="12" t="s">
        <v>191</v>
      </c>
      <c r="C199" s="23">
        <v>144.82</v>
      </c>
      <c r="D199" s="23">
        <v>1535.7</v>
      </c>
      <c r="E199" s="12">
        <f t="shared" si="3"/>
        <v>1680.52</v>
      </c>
    </row>
    <row r="200" spans="1:5" ht="18.75">
      <c r="A200" s="38">
        <v>198</v>
      </c>
      <c r="B200" s="12" t="s">
        <v>192</v>
      </c>
      <c r="C200" s="23">
        <v>19.05</v>
      </c>
      <c r="D200" s="23">
        <v>40.76</v>
      </c>
      <c r="E200" s="12">
        <f t="shared" si="3"/>
        <v>59.81</v>
      </c>
    </row>
    <row r="201" spans="1:5" ht="18.75">
      <c r="A201" s="38">
        <v>199</v>
      </c>
      <c r="B201" s="12" t="s">
        <v>194</v>
      </c>
      <c r="C201" s="23"/>
      <c r="D201" s="23">
        <v>188.42</v>
      </c>
      <c r="E201" s="12">
        <f t="shared" si="3"/>
        <v>188.42</v>
      </c>
    </row>
    <row r="202" spans="1:5" ht="18.75">
      <c r="A202" s="39">
        <v>200</v>
      </c>
      <c r="B202" s="12" t="s">
        <v>195</v>
      </c>
      <c r="C202" s="23">
        <v>68.61</v>
      </c>
      <c r="D202" s="23">
        <v>83.84</v>
      </c>
      <c r="E202" s="12">
        <f t="shared" si="3"/>
        <v>152.45</v>
      </c>
    </row>
    <row r="203" spans="1:5" ht="18.75">
      <c r="A203" s="38">
        <v>201</v>
      </c>
      <c r="B203" s="12" t="s">
        <v>196</v>
      </c>
      <c r="C203" s="23">
        <v>18.12</v>
      </c>
      <c r="D203" s="23">
        <v>165.44</v>
      </c>
      <c r="E203" s="12">
        <f t="shared" si="3"/>
        <v>183.56</v>
      </c>
    </row>
    <row r="204" spans="1:5" ht="18.75">
      <c r="A204" s="38">
        <v>202</v>
      </c>
      <c r="B204" s="12" t="s">
        <v>197</v>
      </c>
      <c r="C204" s="23">
        <v>24.56</v>
      </c>
      <c r="D204" s="23">
        <v>160.48</v>
      </c>
      <c r="E204" s="12">
        <f t="shared" si="3"/>
        <v>185.04</v>
      </c>
    </row>
    <row r="205" spans="1:5" ht="18.75">
      <c r="A205" s="39">
        <v>203</v>
      </c>
      <c r="B205" s="12" t="s">
        <v>198</v>
      </c>
      <c r="C205" s="23"/>
      <c r="D205" s="23">
        <v>146.32</v>
      </c>
      <c r="E205" s="12">
        <f t="shared" si="3"/>
        <v>146.32</v>
      </c>
    </row>
    <row r="206" spans="1:5" ht="18.75">
      <c r="A206" s="38">
        <v>204</v>
      </c>
      <c r="B206" s="12" t="s">
        <v>200</v>
      </c>
      <c r="C206" s="23">
        <v>13.58</v>
      </c>
      <c r="D206" s="23">
        <v>65.72</v>
      </c>
      <c r="E206" s="12">
        <f t="shared" si="3"/>
        <v>79.3</v>
      </c>
    </row>
    <row r="207" spans="1:5" ht="18.75">
      <c r="A207" s="38">
        <v>205</v>
      </c>
      <c r="B207" s="12" t="s">
        <v>201</v>
      </c>
      <c r="C207" s="23"/>
      <c r="D207" s="23">
        <v>134.67</v>
      </c>
      <c r="E207" s="12">
        <f t="shared" si="3"/>
        <v>134.67</v>
      </c>
    </row>
    <row r="208" spans="1:5" ht="18.75">
      <c r="A208" s="39">
        <v>206</v>
      </c>
      <c r="B208" s="12" t="s">
        <v>193</v>
      </c>
      <c r="C208" s="23"/>
      <c r="D208" s="23">
        <v>126.39</v>
      </c>
      <c r="E208" s="12">
        <f t="shared" si="3"/>
        <v>126.39</v>
      </c>
    </row>
    <row r="209" spans="1:5" ht="18.75">
      <c r="A209" s="38">
        <v>207</v>
      </c>
      <c r="B209" s="12" t="s">
        <v>199</v>
      </c>
      <c r="C209" s="23"/>
      <c r="D209" s="23">
        <v>124.87</v>
      </c>
      <c r="E209" s="12">
        <f t="shared" si="3"/>
        <v>124.87</v>
      </c>
    </row>
    <row r="210" spans="1:5" ht="18.75">
      <c r="A210" s="38">
        <v>208</v>
      </c>
      <c r="B210" s="12" t="s">
        <v>202</v>
      </c>
      <c r="C210" s="23"/>
      <c r="D210" s="23">
        <v>73.6</v>
      </c>
      <c r="E210" s="12">
        <f t="shared" si="3"/>
        <v>73.6</v>
      </c>
    </row>
    <row r="211" spans="1:5" ht="18.75">
      <c r="A211" s="39">
        <v>209</v>
      </c>
      <c r="B211" s="12" t="s">
        <v>203</v>
      </c>
      <c r="C211" s="23">
        <v>29.9</v>
      </c>
      <c r="D211" s="23">
        <v>123.58</v>
      </c>
      <c r="E211" s="12">
        <f t="shared" si="3"/>
        <v>153.48</v>
      </c>
    </row>
    <row r="212" spans="1:5" ht="18.75">
      <c r="A212" s="38">
        <v>210</v>
      </c>
      <c r="B212" s="12" t="s">
        <v>204</v>
      </c>
      <c r="C212" s="23"/>
      <c r="D212" s="23">
        <v>42.72</v>
      </c>
      <c r="E212" s="12">
        <f t="shared" si="3"/>
        <v>42.72</v>
      </c>
    </row>
    <row r="213" spans="1:5" ht="18.75">
      <c r="A213" s="38">
        <v>211</v>
      </c>
      <c r="B213" s="12" t="s">
        <v>205</v>
      </c>
      <c r="C213" s="23"/>
      <c r="D213" s="23">
        <v>76.63</v>
      </c>
      <c r="E213" s="12">
        <f t="shared" si="3"/>
        <v>76.63</v>
      </c>
    </row>
    <row r="214" spans="1:5" ht="18.75">
      <c r="A214" s="39">
        <v>212</v>
      </c>
      <c r="B214" s="12" t="s">
        <v>206</v>
      </c>
      <c r="C214" s="23">
        <v>35.74</v>
      </c>
      <c r="D214" s="23">
        <v>78.83</v>
      </c>
      <c r="E214" s="12">
        <f t="shared" si="3"/>
        <v>114.57</v>
      </c>
    </row>
    <row r="215" spans="1:5" ht="18.75">
      <c r="A215" s="38">
        <v>213</v>
      </c>
      <c r="B215" s="12" t="s">
        <v>207</v>
      </c>
      <c r="C215" s="23"/>
      <c r="D215" s="23">
        <v>119.44</v>
      </c>
      <c r="E215" s="12">
        <f t="shared" si="3"/>
        <v>119.44</v>
      </c>
    </row>
    <row r="216" spans="1:5" ht="18.75">
      <c r="A216" s="38">
        <v>214</v>
      </c>
      <c r="B216" s="12" t="s">
        <v>208</v>
      </c>
      <c r="C216" s="23">
        <v>32.08</v>
      </c>
      <c r="D216" s="23">
        <v>70.89</v>
      </c>
      <c r="E216" s="12">
        <f t="shared" si="3"/>
        <v>102.97</v>
      </c>
    </row>
    <row r="217" spans="1:5" ht="18.75">
      <c r="A217" s="39">
        <v>215</v>
      </c>
      <c r="B217" s="12" t="s">
        <v>209</v>
      </c>
      <c r="C217" s="23"/>
      <c r="D217" s="23">
        <v>140.24</v>
      </c>
      <c r="E217" s="12">
        <f t="shared" si="3"/>
        <v>140.24</v>
      </c>
    </row>
    <row r="218" spans="1:5" ht="18.75">
      <c r="A218" s="38">
        <v>216</v>
      </c>
      <c r="B218" s="12" t="s">
        <v>210</v>
      </c>
      <c r="C218" s="23">
        <v>37.47</v>
      </c>
      <c r="D218" s="23">
        <v>39.78</v>
      </c>
      <c r="E218" s="12">
        <f t="shared" si="3"/>
        <v>77.25</v>
      </c>
    </row>
    <row r="219" spans="1:5" ht="18.75">
      <c r="A219" s="38">
        <v>217</v>
      </c>
      <c r="B219" s="12" t="s">
        <v>392</v>
      </c>
      <c r="C219" s="23">
        <v>117.87</v>
      </c>
      <c r="D219" s="23">
        <v>274.78</v>
      </c>
      <c r="E219" s="12">
        <f t="shared" si="3"/>
        <v>392.65</v>
      </c>
    </row>
    <row r="220" spans="1:5" ht="18.75">
      <c r="A220" s="39">
        <v>218</v>
      </c>
      <c r="B220" s="12" t="s">
        <v>393</v>
      </c>
      <c r="C220" s="23">
        <v>60.43</v>
      </c>
      <c r="D220" s="23">
        <v>337.29</v>
      </c>
      <c r="E220" s="12">
        <f t="shared" si="3"/>
        <v>397.72</v>
      </c>
    </row>
    <row r="221" spans="1:5" ht="18.75">
      <c r="A221" s="38">
        <v>219</v>
      </c>
      <c r="B221" s="12" t="s">
        <v>394</v>
      </c>
      <c r="C221" s="23">
        <v>64.94</v>
      </c>
      <c r="D221" s="23">
        <v>330.24</v>
      </c>
      <c r="E221" s="12">
        <f t="shared" si="3"/>
        <v>395.18</v>
      </c>
    </row>
    <row r="222" spans="1:5" ht="18.75">
      <c r="A222" s="38">
        <v>220</v>
      </c>
      <c r="B222" s="12" t="s">
        <v>395</v>
      </c>
      <c r="C222" s="23">
        <v>149.95</v>
      </c>
      <c r="D222" s="23">
        <v>246.84</v>
      </c>
      <c r="E222" s="12">
        <f t="shared" si="3"/>
        <v>396.78999999999996</v>
      </c>
    </row>
    <row r="223" spans="1:5" ht="18.75">
      <c r="A223" s="39">
        <v>221</v>
      </c>
      <c r="B223" s="12" t="s">
        <v>211</v>
      </c>
      <c r="C223" s="23"/>
      <c r="D223" s="23">
        <v>81.08</v>
      </c>
      <c r="E223" s="12">
        <f t="shared" si="3"/>
        <v>81.08</v>
      </c>
    </row>
    <row r="224" spans="1:5" ht="18.75">
      <c r="A224" s="38">
        <v>222</v>
      </c>
      <c r="B224" s="12" t="s">
        <v>212</v>
      </c>
      <c r="C224" s="23"/>
      <c r="D224" s="23">
        <v>108.39</v>
      </c>
      <c r="E224" s="12">
        <f t="shared" si="3"/>
        <v>108.39</v>
      </c>
    </row>
    <row r="225" spans="1:5" ht="18.75">
      <c r="A225" s="38">
        <v>223</v>
      </c>
      <c r="B225" s="12" t="s">
        <v>213</v>
      </c>
      <c r="C225" s="23">
        <v>285.01</v>
      </c>
      <c r="D225" s="23">
        <v>3431.98</v>
      </c>
      <c r="E225" s="12">
        <f t="shared" si="3"/>
        <v>3716.99</v>
      </c>
    </row>
    <row r="226" spans="1:5" ht="18.75">
      <c r="A226" s="39">
        <v>224</v>
      </c>
      <c r="B226" s="12" t="s">
        <v>214</v>
      </c>
      <c r="C226" s="23">
        <v>116.8</v>
      </c>
      <c r="D226" s="23">
        <v>3586.87</v>
      </c>
      <c r="E226" s="12">
        <f t="shared" si="3"/>
        <v>3703.67</v>
      </c>
    </row>
    <row r="227" spans="1:5" ht="18.75">
      <c r="A227" s="38">
        <v>225</v>
      </c>
      <c r="B227" s="12" t="s">
        <v>215</v>
      </c>
      <c r="C227" s="23">
        <v>308.35</v>
      </c>
      <c r="D227" s="23">
        <v>72.65</v>
      </c>
      <c r="E227" s="12">
        <f t="shared" si="3"/>
        <v>381</v>
      </c>
    </row>
    <row r="228" spans="1:5" ht="18.75">
      <c r="A228" s="38">
        <v>226</v>
      </c>
      <c r="B228" s="12" t="s">
        <v>216</v>
      </c>
      <c r="C228" s="23">
        <f>35.6+301.37</f>
        <v>336.97</v>
      </c>
      <c r="D228" s="23">
        <v>50.62</v>
      </c>
      <c r="E228" s="12">
        <f t="shared" si="3"/>
        <v>387.59000000000003</v>
      </c>
    </row>
    <row r="229" spans="1:5" ht="18.75">
      <c r="A229" s="39">
        <v>227</v>
      </c>
      <c r="B229" s="12" t="s">
        <v>217</v>
      </c>
      <c r="C229" s="23">
        <v>125.48</v>
      </c>
      <c r="D229" s="23">
        <v>245.3</v>
      </c>
      <c r="E229" s="12">
        <f t="shared" si="3"/>
        <v>370.78000000000003</v>
      </c>
    </row>
    <row r="230" spans="1:5" ht="18.75">
      <c r="A230" s="38">
        <v>228</v>
      </c>
      <c r="B230" s="12" t="s">
        <v>218</v>
      </c>
      <c r="C230" s="23">
        <v>333.85</v>
      </c>
      <c r="D230" s="23">
        <v>35.79</v>
      </c>
      <c r="E230" s="12">
        <f t="shared" si="3"/>
        <v>369.64000000000004</v>
      </c>
    </row>
    <row r="231" spans="1:5" ht="18.75">
      <c r="A231" s="38">
        <v>229</v>
      </c>
      <c r="B231" s="12" t="s">
        <v>222</v>
      </c>
      <c r="C231" s="23">
        <v>141.25</v>
      </c>
      <c r="D231" s="23">
        <v>3602.48</v>
      </c>
      <c r="E231" s="12">
        <f t="shared" si="3"/>
        <v>3743.73</v>
      </c>
    </row>
    <row r="232" spans="1:5" ht="18.75">
      <c r="A232" s="39">
        <v>230</v>
      </c>
      <c r="B232" s="12" t="s">
        <v>223</v>
      </c>
      <c r="C232" s="23">
        <v>131.09</v>
      </c>
      <c r="D232" s="23">
        <v>89.84</v>
      </c>
      <c r="E232" s="12">
        <f t="shared" si="3"/>
        <v>220.93</v>
      </c>
    </row>
    <row r="233" spans="1:5" ht="18.75">
      <c r="A233" s="38">
        <v>231</v>
      </c>
      <c r="B233" s="12" t="s">
        <v>224</v>
      </c>
      <c r="C233" s="23">
        <v>153.89</v>
      </c>
      <c r="D233" s="23">
        <v>1634.34</v>
      </c>
      <c r="E233" s="12">
        <f t="shared" si="3"/>
        <v>1788.23</v>
      </c>
    </row>
    <row r="234" spans="1:5" ht="18.75">
      <c r="A234" s="38">
        <v>232</v>
      </c>
      <c r="B234" s="12" t="s">
        <v>225</v>
      </c>
      <c r="C234" s="23">
        <v>29.55</v>
      </c>
      <c r="D234" s="23">
        <v>56.78</v>
      </c>
      <c r="E234" s="12">
        <f t="shared" si="3"/>
        <v>86.33</v>
      </c>
    </row>
    <row r="235" spans="1:5" ht="18.75">
      <c r="A235" s="39">
        <v>233</v>
      </c>
      <c r="B235" s="12" t="s">
        <v>226</v>
      </c>
      <c r="C235" s="23">
        <v>99.68</v>
      </c>
      <c r="D235" s="23">
        <v>1654.86</v>
      </c>
      <c r="E235" s="12">
        <f t="shared" si="3"/>
        <v>1754.54</v>
      </c>
    </row>
    <row r="236" spans="1:5" ht="18.75">
      <c r="A236" s="38">
        <v>234</v>
      </c>
      <c r="B236" s="12" t="s">
        <v>227</v>
      </c>
      <c r="C236" s="23">
        <f>17.8+67.02</f>
        <v>84.82</v>
      </c>
      <c r="D236" s="23">
        <v>1684.78</v>
      </c>
      <c r="E236" s="12">
        <f t="shared" si="3"/>
        <v>1769.6</v>
      </c>
    </row>
    <row r="237" spans="1:5" ht="18.75">
      <c r="A237" s="38">
        <v>235</v>
      </c>
      <c r="B237" s="12" t="s">
        <v>228</v>
      </c>
      <c r="C237" s="23"/>
      <c r="D237" s="23">
        <v>1742.73</v>
      </c>
      <c r="E237" s="12">
        <f t="shared" si="3"/>
        <v>1742.73</v>
      </c>
    </row>
    <row r="238" spans="1:5" ht="18.75">
      <c r="A238" s="39">
        <v>236</v>
      </c>
      <c r="B238" s="12" t="s">
        <v>219</v>
      </c>
      <c r="C238" s="23">
        <v>224.12</v>
      </c>
      <c r="D238" s="23">
        <v>3133.91</v>
      </c>
      <c r="E238" s="12">
        <f t="shared" si="3"/>
        <v>3358.0299999999997</v>
      </c>
    </row>
    <row r="239" spans="1:5" ht="18.75">
      <c r="A239" s="38">
        <v>237</v>
      </c>
      <c r="B239" s="12" t="s">
        <v>220</v>
      </c>
      <c r="C239" s="23">
        <v>93.81</v>
      </c>
      <c r="D239" s="23">
        <v>3693.99</v>
      </c>
      <c r="E239" s="12">
        <f t="shared" si="3"/>
        <v>3787.7999999999997</v>
      </c>
    </row>
    <row r="240" spans="1:5" ht="18.75">
      <c r="A240" s="38">
        <v>238</v>
      </c>
      <c r="B240" s="12" t="s">
        <v>221</v>
      </c>
      <c r="C240" s="23">
        <v>290.29</v>
      </c>
      <c r="D240" s="23">
        <v>3695.91</v>
      </c>
      <c r="E240" s="12">
        <f t="shared" si="3"/>
        <v>3986.2</v>
      </c>
    </row>
    <row r="241" spans="1:5" ht="18.75">
      <c r="A241" s="39">
        <v>239</v>
      </c>
      <c r="B241" s="12" t="s">
        <v>366</v>
      </c>
      <c r="C241" s="23"/>
      <c r="D241" s="23">
        <v>223.54</v>
      </c>
      <c r="E241" s="12">
        <f t="shared" si="3"/>
        <v>223.54</v>
      </c>
    </row>
    <row r="242" spans="1:5" ht="18.75">
      <c r="A242" s="38">
        <v>240</v>
      </c>
      <c r="B242" s="12" t="s">
        <v>229</v>
      </c>
      <c r="C242" s="23"/>
      <c r="D242" s="23"/>
      <c r="E242" s="12"/>
    </row>
    <row r="243" spans="1:5" ht="18.75">
      <c r="A243" s="38">
        <v>241</v>
      </c>
      <c r="B243" s="12" t="s">
        <v>230</v>
      </c>
      <c r="C243" s="23">
        <v>129.57</v>
      </c>
      <c r="D243" s="23">
        <v>230.09</v>
      </c>
      <c r="E243" s="12">
        <f t="shared" si="3"/>
        <v>359.65999999999997</v>
      </c>
    </row>
    <row r="244" spans="1:5" ht="18.75">
      <c r="A244" s="39">
        <v>242</v>
      </c>
      <c r="B244" s="12" t="s">
        <v>231</v>
      </c>
      <c r="C244" s="23">
        <v>131.72</v>
      </c>
      <c r="D244" s="23">
        <v>127.03</v>
      </c>
      <c r="E244" s="12">
        <f t="shared" si="3"/>
        <v>258.75</v>
      </c>
    </row>
    <row r="245" spans="1:5" ht="18.75">
      <c r="A245" s="38">
        <v>243</v>
      </c>
      <c r="B245" s="12" t="s">
        <v>232</v>
      </c>
      <c r="C245" s="23">
        <v>53.4</v>
      </c>
      <c r="D245" s="23">
        <v>313.36</v>
      </c>
      <c r="E245" s="12">
        <f t="shared" si="3"/>
        <v>366.76</v>
      </c>
    </row>
    <row r="246" spans="1:5" ht="18.75">
      <c r="A246" s="38">
        <v>244</v>
      </c>
      <c r="B246" s="12" t="s">
        <v>377</v>
      </c>
      <c r="C246" s="23"/>
      <c r="D246" s="23">
        <v>34.62</v>
      </c>
      <c r="E246" s="12">
        <f t="shared" si="3"/>
        <v>34.62</v>
      </c>
    </row>
    <row r="247" spans="1:5" ht="18.75">
      <c r="A247" s="39">
        <v>245</v>
      </c>
      <c r="B247" s="12" t="s">
        <v>233</v>
      </c>
      <c r="C247" s="23">
        <v>132.63</v>
      </c>
      <c r="D247" s="23">
        <v>51.15</v>
      </c>
      <c r="E247" s="12">
        <f t="shared" si="3"/>
        <v>183.78</v>
      </c>
    </row>
    <row r="248" spans="1:5" ht="18.75">
      <c r="A248" s="38">
        <v>246</v>
      </c>
      <c r="B248" s="12" t="s">
        <v>234</v>
      </c>
      <c r="C248" s="23">
        <v>184.84</v>
      </c>
      <c r="D248" s="23">
        <v>127.43</v>
      </c>
      <c r="E248" s="12">
        <f t="shared" si="3"/>
        <v>312.27</v>
      </c>
    </row>
    <row r="249" spans="1:5" ht="18.75">
      <c r="A249" s="38">
        <v>247</v>
      </c>
      <c r="B249" s="12" t="s">
        <v>235</v>
      </c>
      <c r="C249" s="23">
        <v>133.66</v>
      </c>
      <c r="D249" s="23">
        <v>184.26</v>
      </c>
      <c r="E249" s="12">
        <f t="shared" si="3"/>
        <v>317.91999999999996</v>
      </c>
    </row>
    <row r="250" spans="1:5" ht="18.75">
      <c r="A250" s="39">
        <v>248</v>
      </c>
      <c r="B250" s="12" t="s">
        <v>236</v>
      </c>
      <c r="C250" s="23">
        <v>66.59</v>
      </c>
      <c r="D250" s="23">
        <v>255.32999999999998</v>
      </c>
      <c r="E250" s="12">
        <f t="shared" si="3"/>
        <v>321.91999999999996</v>
      </c>
    </row>
    <row r="251" spans="1:5" ht="18.75">
      <c r="A251" s="38">
        <v>249</v>
      </c>
      <c r="B251" s="12" t="s">
        <v>237</v>
      </c>
      <c r="C251" s="23"/>
      <c r="D251" s="23">
        <v>350.12</v>
      </c>
      <c r="E251" s="12">
        <f t="shared" si="3"/>
        <v>350.12</v>
      </c>
    </row>
    <row r="252" spans="1:5" ht="18.75">
      <c r="A252" s="38">
        <v>250</v>
      </c>
      <c r="B252" s="12" t="s">
        <v>238</v>
      </c>
      <c r="C252" s="23"/>
      <c r="D252" s="23">
        <v>182.92</v>
      </c>
      <c r="E252" s="12">
        <f t="shared" si="3"/>
        <v>182.92</v>
      </c>
    </row>
    <row r="253" spans="1:5" ht="18.75">
      <c r="A253" s="39">
        <v>251</v>
      </c>
      <c r="B253" s="12" t="s">
        <v>239</v>
      </c>
      <c r="C253" s="23"/>
      <c r="D253" s="23">
        <v>22.87</v>
      </c>
      <c r="E253" s="12">
        <f t="shared" si="3"/>
        <v>22.87</v>
      </c>
    </row>
    <row r="254" spans="1:5" ht="18.75">
      <c r="A254" s="38">
        <v>252</v>
      </c>
      <c r="B254" s="12" t="s">
        <v>240</v>
      </c>
      <c r="C254" s="23">
        <v>33.64</v>
      </c>
      <c r="D254" s="23">
        <v>197.77</v>
      </c>
      <c r="E254" s="12">
        <f t="shared" si="3"/>
        <v>231.41000000000003</v>
      </c>
    </row>
    <row r="255" spans="1:5" ht="18.75">
      <c r="A255" s="38">
        <v>253</v>
      </c>
      <c r="B255" s="12" t="s">
        <v>241</v>
      </c>
      <c r="C255" s="23">
        <v>366.01</v>
      </c>
      <c r="D255" s="23">
        <v>2919.02</v>
      </c>
      <c r="E255" s="12">
        <f t="shared" si="3"/>
        <v>3285.0299999999997</v>
      </c>
    </row>
    <row r="256" spans="1:5" ht="18.75">
      <c r="A256" s="39">
        <v>254</v>
      </c>
      <c r="B256" s="12" t="s">
        <v>242</v>
      </c>
      <c r="C256" s="23">
        <v>315.81</v>
      </c>
      <c r="D256" s="23">
        <v>1553.78</v>
      </c>
      <c r="E256" s="12">
        <f t="shared" si="3"/>
        <v>1869.59</v>
      </c>
    </row>
    <row r="257" spans="1:5" ht="18.75">
      <c r="A257" s="38">
        <v>255</v>
      </c>
      <c r="B257" s="12" t="s">
        <v>243</v>
      </c>
      <c r="C257" s="23">
        <f>16.16+741.23</f>
        <v>757.39</v>
      </c>
      <c r="D257" s="23">
        <v>2486.19</v>
      </c>
      <c r="E257" s="12">
        <f t="shared" si="3"/>
        <v>3243.58</v>
      </c>
    </row>
    <row r="258" spans="1:5" ht="18.75">
      <c r="A258" s="38">
        <v>256</v>
      </c>
      <c r="B258" s="12" t="s">
        <v>244</v>
      </c>
      <c r="C258" s="23"/>
      <c r="D258" s="23"/>
      <c r="E258" s="12"/>
    </row>
    <row r="259" spans="1:5" ht="18.75">
      <c r="A259" s="39">
        <v>257</v>
      </c>
      <c r="B259" s="12" t="s">
        <v>245</v>
      </c>
      <c r="C259" s="23">
        <v>350.73</v>
      </c>
      <c r="D259" s="23">
        <v>3489.6800000000003</v>
      </c>
      <c r="E259" s="12">
        <f t="shared" si="3"/>
        <v>3840.4100000000003</v>
      </c>
    </row>
    <row r="260" spans="1:5" ht="18.75">
      <c r="A260" s="38">
        <v>258</v>
      </c>
      <c r="B260" s="12" t="s">
        <v>386</v>
      </c>
      <c r="C260" s="23"/>
      <c r="D260" s="23"/>
      <c r="E260" s="12"/>
    </row>
    <row r="261" spans="1:5" ht="18.75">
      <c r="A261" s="38">
        <v>259</v>
      </c>
      <c r="B261" s="12" t="s">
        <v>246</v>
      </c>
      <c r="C261" s="23">
        <v>174.8</v>
      </c>
      <c r="D261" s="23">
        <v>58.22</v>
      </c>
      <c r="E261" s="12">
        <f aca="true" t="shared" si="4" ref="E261:E323">C261+D261</f>
        <v>233.02</v>
      </c>
    </row>
    <row r="262" spans="1:5" ht="18.75">
      <c r="A262" s="39">
        <v>260</v>
      </c>
      <c r="B262" s="12" t="s">
        <v>247</v>
      </c>
      <c r="C262" s="23">
        <v>50.27</v>
      </c>
      <c r="D262" s="23">
        <v>52.03</v>
      </c>
      <c r="E262" s="12">
        <f t="shared" si="4"/>
        <v>102.30000000000001</v>
      </c>
    </row>
    <row r="263" spans="1:5" ht="18.75">
      <c r="A263" s="38">
        <v>261</v>
      </c>
      <c r="B263" s="12" t="s">
        <v>248</v>
      </c>
      <c r="C263" s="23">
        <v>50.1</v>
      </c>
      <c r="D263" s="23">
        <v>50.49</v>
      </c>
      <c r="E263" s="12">
        <f t="shared" si="4"/>
        <v>100.59</v>
      </c>
    </row>
    <row r="264" spans="1:5" ht="18.75">
      <c r="A264" s="38">
        <v>262</v>
      </c>
      <c r="B264" s="12" t="s">
        <v>249</v>
      </c>
      <c r="C264" s="23">
        <v>102.76</v>
      </c>
      <c r="D264" s="23">
        <v>633.37</v>
      </c>
      <c r="E264" s="12">
        <f t="shared" si="4"/>
        <v>736.13</v>
      </c>
    </row>
    <row r="265" spans="1:5" ht="18.75">
      <c r="A265" s="39">
        <v>263</v>
      </c>
      <c r="B265" s="12" t="s">
        <v>250</v>
      </c>
      <c r="C265" s="23">
        <v>184.34</v>
      </c>
      <c r="D265" s="23">
        <v>564.91</v>
      </c>
      <c r="E265" s="12">
        <f t="shared" si="4"/>
        <v>749.25</v>
      </c>
    </row>
    <row r="266" spans="1:5" ht="18.75">
      <c r="A266" s="38">
        <v>264</v>
      </c>
      <c r="B266" s="12" t="s">
        <v>251</v>
      </c>
      <c r="C266" s="23">
        <v>46.73</v>
      </c>
      <c r="D266" s="23">
        <v>47.17</v>
      </c>
      <c r="E266" s="12">
        <f t="shared" si="4"/>
        <v>93.9</v>
      </c>
    </row>
    <row r="267" spans="1:5" ht="18.75">
      <c r="A267" s="38">
        <v>265</v>
      </c>
      <c r="B267" s="12" t="s">
        <v>252</v>
      </c>
      <c r="C267" s="23">
        <v>54.3</v>
      </c>
      <c r="D267" s="23">
        <v>50.82</v>
      </c>
      <c r="E267" s="12">
        <f t="shared" si="4"/>
        <v>105.12</v>
      </c>
    </row>
    <row r="268" spans="1:5" ht="18.75">
      <c r="A268" s="39">
        <v>266</v>
      </c>
      <c r="B268" s="12" t="s">
        <v>253</v>
      </c>
      <c r="C268" s="23"/>
      <c r="D268" s="23">
        <v>93.71</v>
      </c>
      <c r="E268" s="12">
        <f t="shared" si="4"/>
        <v>93.71</v>
      </c>
    </row>
    <row r="269" spans="1:5" ht="18.75">
      <c r="A269" s="38">
        <v>267</v>
      </c>
      <c r="B269" s="12" t="s">
        <v>254</v>
      </c>
      <c r="C269" s="23"/>
      <c r="D269" s="23">
        <v>56.08</v>
      </c>
      <c r="E269" s="12">
        <f t="shared" si="4"/>
        <v>56.08</v>
      </c>
    </row>
    <row r="270" spans="1:5" ht="18.75">
      <c r="A270" s="38">
        <v>268</v>
      </c>
      <c r="B270" s="12" t="s">
        <v>255</v>
      </c>
      <c r="C270" s="23">
        <v>81.49</v>
      </c>
      <c r="D270" s="23">
        <v>21.06</v>
      </c>
      <c r="E270" s="12">
        <f t="shared" si="4"/>
        <v>102.55</v>
      </c>
    </row>
    <row r="271" spans="1:5" ht="18.75">
      <c r="A271" s="39">
        <v>269</v>
      </c>
      <c r="B271" s="12" t="s">
        <v>378</v>
      </c>
      <c r="C271" s="23"/>
      <c r="D271" s="23">
        <v>75.74</v>
      </c>
      <c r="E271" s="12">
        <f t="shared" si="4"/>
        <v>75.74</v>
      </c>
    </row>
    <row r="272" spans="1:5" ht="18.75">
      <c r="A272" s="38">
        <v>270</v>
      </c>
      <c r="B272" s="12" t="s">
        <v>256</v>
      </c>
      <c r="C272" s="23">
        <v>447.78</v>
      </c>
      <c r="D272" s="23">
        <v>3338.07</v>
      </c>
      <c r="E272" s="12">
        <f t="shared" si="4"/>
        <v>3785.8500000000004</v>
      </c>
    </row>
    <row r="273" spans="1:5" ht="18.75">
      <c r="A273" s="38">
        <v>271</v>
      </c>
      <c r="B273" s="12" t="s">
        <v>257</v>
      </c>
      <c r="C273" s="23">
        <v>411.05</v>
      </c>
      <c r="D273" s="23">
        <v>3311.22</v>
      </c>
      <c r="E273" s="12">
        <f t="shared" si="4"/>
        <v>3722.27</v>
      </c>
    </row>
    <row r="274" spans="1:5" ht="18.75">
      <c r="A274" s="39">
        <v>272</v>
      </c>
      <c r="B274" s="12" t="s">
        <v>258</v>
      </c>
      <c r="C274" s="23">
        <v>329.85</v>
      </c>
      <c r="D274" s="23">
        <v>1544.43</v>
      </c>
      <c r="E274" s="12">
        <f t="shared" si="4"/>
        <v>1874.2800000000002</v>
      </c>
    </row>
    <row r="275" spans="1:5" ht="18.75">
      <c r="A275" s="38">
        <v>273</v>
      </c>
      <c r="B275" s="12" t="s">
        <v>259</v>
      </c>
      <c r="C275" s="23">
        <v>231.54</v>
      </c>
      <c r="D275" s="23">
        <v>1464.44</v>
      </c>
      <c r="E275" s="12">
        <f t="shared" si="4"/>
        <v>1695.98</v>
      </c>
    </row>
    <row r="276" spans="1:5" ht="18.75">
      <c r="A276" s="38">
        <v>274</v>
      </c>
      <c r="B276" s="12" t="s">
        <v>260</v>
      </c>
      <c r="C276" s="23">
        <v>115</v>
      </c>
      <c r="D276" s="23">
        <v>1703.24</v>
      </c>
      <c r="E276" s="12">
        <f t="shared" si="4"/>
        <v>1818.24</v>
      </c>
    </row>
    <row r="277" spans="1:5" ht="18.75">
      <c r="A277" s="39">
        <v>275</v>
      </c>
      <c r="B277" s="12" t="s">
        <v>261</v>
      </c>
      <c r="C277" s="23">
        <v>153.8</v>
      </c>
      <c r="D277" s="23">
        <v>1648.29</v>
      </c>
      <c r="E277" s="12">
        <f t="shared" si="4"/>
        <v>1802.09</v>
      </c>
    </row>
    <row r="278" spans="1:5" ht="18.75">
      <c r="A278" s="38">
        <v>276</v>
      </c>
      <c r="B278" s="12" t="s">
        <v>262</v>
      </c>
      <c r="C278" s="23">
        <v>417.23</v>
      </c>
      <c r="D278" s="23">
        <v>10769.36</v>
      </c>
      <c r="E278" s="12">
        <f t="shared" si="4"/>
        <v>11186.59</v>
      </c>
    </row>
    <row r="279" spans="1:5" ht="18.75">
      <c r="A279" s="38">
        <v>277</v>
      </c>
      <c r="B279" s="12" t="s">
        <v>263</v>
      </c>
      <c r="C279" s="23">
        <f>17.8+150.86</f>
        <v>168.66000000000003</v>
      </c>
      <c r="D279" s="23">
        <v>6017.89</v>
      </c>
      <c r="E279" s="12">
        <f t="shared" si="4"/>
        <v>6186.55</v>
      </c>
    </row>
    <row r="280" spans="1:5" ht="18.75">
      <c r="A280" s="39">
        <v>278</v>
      </c>
      <c r="B280" s="12" t="s">
        <v>264</v>
      </c>
      <c r="C280" s="23">
        <v>489.61</v>
      </c>
      <c r="D280" s="23">
        <v>8907.48</v>
      </c>
      <c r="E280" s="12">
        <f t="shared" si="4"/>
        <v>9397.09</v>
      </c>
    </row>
    <row r="281" spans="1:5" ht="18.75">
      <c r="A281" s="38">
        <v>279</v>
      </c>
      <c r="B281" s="12" t="s">
        <v>265</v>
      </c>
      <c r="C281" s="23">
        <v>42.1</v>
      </c>
      <c r="D281" s="23">
        <v>243.96</v>
      </c>
      <c r="E281" s="12">
        <f t="shared" si="4"/>
        <v>286.06</v>
      </c>
    </row>
    <row r="282" spans="1:5" ht="18.75">
      <c r="A282" s="38">
        <v>280</v>
      </c>
      <c r="B282" s="12" t="s">
        <v>266</v>
      </c>
      <c r="C282" s="23">
        <v>137.86</v>
      </c>
      <c r="D282" s="23">
        <v>252.86</v>
      </c>
      <c r="E282" s="12">
        <f t="shared" si="4"/>
        <v>390.72</v>
      </c>
    </row>
    <row r="283" spans="1:5" ht="18.75">
      <c r="A283" s="39">
        <v>281</v>
      </c>
      <c r="B283" s="12" t="s">
        <v>267</v>
      </c>
      <c r="C283" s="23"/>
      <c r="D283" s="23">
        <v>309.63</v>
      </c>
      <c r="E283" s="12">
        <f t="shared" si="4"/>
        <v>309.63</v>
      </c>
    </row>
    <row r="284" spans="1:5" ht="18.75">
      <c r="A284" s="38">
        <v>282</v>
      </c>
      <c r="B284" s="12" t="s">
        <v>268</v>
      </c>
      <c r="C284" s="23">
        <v>69.91</v>
      </c>
      <c r="D284" s="23">
        <v>117.54</v>
      </c>
      <c r="E284" s="12">
        <f t="shared" si="4"/>
        <v>187.45</v>
      </c>
    </row>
    <row r="285" spans="1:5" ht="18.75">
      <c r="A285" s="38">
        <v>283</v>
      </c>
      <c r="B285" s="12" t="s">
        <v>269</v>
      </c>
      <c r="C285" s="23"/>
      <c r="D285" s="23">
        <v>175.69</v>
      </c>
      <c r="E285" s="12">
        <f t="shared" si="4"/>
        <v>175.69</v>
      </c>
    </row>
    <row r="286" spans="1:5" ht="18.75">
      <c r="A286" s="39">
        <v>284</v>
      </c>
      <c r="B286" s="12" t="s">
        <v>270</v>
      </c>
      <c r="C286" s="23">
        <v>100.94</v>
      </c>
      <c r="D286" s="23">
        <v>124.09</v>
      </c>
      <c r="E286" s="12">
        <f t="shared" si="4"/>
        <v>225.03</v>
      </c>
    </row>
    <row r="287" spans="1:18" s="27" customFormat="1" ht="18.75">
      <c r="A287" s="38">
        <v>285</v>
      </c>
      <c r="B287" s="12" t="s">
        <v>271</v>
      </c>
      <c r="C287" s="23">
        <v>37.68</v>
      </c>
      <c r="D287" s="23">
        <v>156.74</v>
      </c>
      <c r="E287" s="12">
        <f t="shared" si="4"/>
        <v>194.42000000000002</v>
      </c>
      <c r="F287" s="24"/>
      <c r="G287" s="25"/>
      <c r="H287" s="25"/>
      <c r="I287" s="25"/>
      <c r="J287" s="25"/>
      <c r="K287" s="25"/>
      <c r="L287" s="25"/>
      <c r="M287" s="25"/>
      <c r="N287" s="25"/>
      <c r="O287" s="25"/>
      <c r="P287" s="26"/>
      <c r="Q287" s="26"/>
      <c r="R287" s="26"/>
    </row>
    <row r="288" spans="1:5" ht="18.75">
      <c r="A288" s="38">
        <v>286</v>
      </c>
      <c r="B288" s="12" t="s">
        <v>272</v>
      </c>
      <c r="C288" s="23">
        <v>114.57</v>
      </c>
      <c r="D288" s="23">
        <v>61.34</v>
      </c>
      <c r="E288" s="12">
        <f t="shared" si="4"/>
        <v>175.91</v>
      </c>
    </row>
    <row r="289" spans="1:5" ht="18.75">
      <c r="A289" s="39">
        <v>287</v>
      </c>
      <c r="B289" s="12" t="s">
        <v>273</v>
      </c>
      <c r="C289" s="23"/>
      <c r="D289" s="23">
        <v>857.69</v>
      </c>
      <c r="E289" s="12">
        <f t="shared" si="4"/>
        <v>857.69</v>
      </c>
    </row>
    <row r="290" spans="1:5" ht="18.75">
      <c r="A290" s="38">
        <v>288</v>
      </c>
      <c r="B290" s="12" t="s">
        <v>274</v>
      </c>
      <c r="C290" s="23"/>
      <c r="D290" s="23"/>
      <c r="E290" s="12"/>
    </row>
    <row r="291" spans="1:5" ht="18.75">
      <c r="A291" s="38">
        <v>289</v>
      </c>
      <c r="B291" s="12" t="s">
        <v>275</v>
      </c>
      <c r="C291" s="23">
        <v>51.09</v>
      </c>
      <c r="D291" s="23">
        <v>153.88</v>
      </c>
      <c r="E291" s="12">
        <f t="shared" si="4"/>
        <v>204.97</v>
      </c>
    </row>
    <row r="292" spans="1:5" ht="18.75">
      <c r="A292" s="39">
        <v>290</v>
      </c>
      <c r="B292" s="12" t="s">
        <v>276</v>
      </c>
      <c r="C292" s="23"/>
      <c r="D292" s="23"/>
      <c r="E292" s="12"/>
    </row>
    <row r="293" spans="1:5" ht="18.75">
      <c r="A293" s="38">
        <v>291</v>
      </c>
      <c r="B293" s="12" t="s">
        <v>277</v>
      </c>
      <c r="C293" s="23"/>
      <c r="D293" s="23"/>
      <c r="E293" s="12"/>
    </row>
    <row r="294" spans="1:5" ht="18.75">
      <c r="A294" s="38">
        <v>292</v>
      </c>
      <c r="B294" s="12" t="s">
        <v>278</v>
      </c>
      <c r="C294" s="23">
        <v>205.41</v>
      </c>
      <c r="D294" s="23">
        <v>5193.65</v>
      </c>
      <c r="E294" s="12">
        <f t="shared" si="4"/>
        <v>5399.0599999999995</v>
      </c>
    </row>
    <row r="295" spans="1:5" ht="18.75">
      <c r="A295" s="39">
        <v>293</v>
      </c>
      <c r="B295" s="12" t="s">
        <v>279</v>
      </c>
      <c r="C295" s="23">
        <v>288.72</v>
      </c>
      <c r="D295" s="23">
        <v>6536.5</v>
      </c>
      <c r="E295" s="12">
        <f t="shared" si="4"/>
        <v>6825.22</v>
      </c>
    </row>
    <row r="296" spans="1:5" ht="18.75">
      <c r="A296" s="38">
        <v>294</v>
      </c>
      <c r="B296" s="12" t="s">
        <v>280</v>
      </c>
      <c r="C296" s="23">
        <v>50.46</v>
      </c>
      <c r="D296" s="23">
        <v>2420.46</v>
      </c>
      <c r="E296" s="12">
        <f t="shared" si="4"/>
        <v>2470.92</v>
      </c>
    </row>
    <row r="297" spans="1:5" ht="18.75">
      <c r="A297" s="38">
        <v>295</v>
      </c>
      <c r="B297" s="12" t="s">
        <v>281</v>
      </c>
      <c r="C297" s="23">
        <v>235.32</v>
      </c>
      <c r="D297" s="23">
        <v>2926.3</v>
      </c>
      <c r="E297" s="12">
        <f t="shared" si="4"/>
        <v>3161.6200000000003</v>
      </c>
    </row>
    <row r="298" spans="1:5" ht="18.75">
      <c r="A298" s="39">
        <v>296</v>
      </c>
      <c r="B298" s="12" t="s">
        <v>282</v>
      </c>
      <c r="C298" s="23">
        <v>147.56</v>
      </c>
      <c r="D298" s="23">
        <v>3783.87</v>
      </c>
      <c r="E298" s="12">
        <f t="shared" si="4"/>
        <v>3931.43</v>
      </c>
    </row>
    <row r="299" spans="1:5" ht="18.75">
      <c r="A299" s="38">
        <v>297</v>
      </c>
      <c r="B299" s="12" t="s">
        <v>283</v>
      </c>
      <c r="C299" s="23"/>
      <c r="D299" s="23"/>
      <c r="E299" s="12">
        <f t="shared" si="4"/>
        <v>0</v>
      </c>
    </row>
    <row r="300" spans="1:5" ht="18.75">
      <c r="A300" s="38">
        <v>298</v>
      </c>
      <c r="B300" s="12" t="s">
        <v>284</v>
      </c>
      <c r="C300" s="23">
        <v>410.65</v>
      </c>
      <c r="D300" s="23">
        <v>2749.92</v>
      </c>
      <c r="E300" s="12">
        <f t="shared" si="4"/>
        <v>3160.57</v>
      </c>
    </row>
    <row r="301" spans="1:5" ht="18.75">
      <c r="A301" s="39">
        <v>299</v>
      </c>
      <c r="B301" s="12" t="s">
        <v>285</v>
      </c>
      <c r="C301" s="23">
        <v>334.28</v>
      </c>
      <c r="D301" s="23">
        <v>3672.08</v>
      </c>
      <c r="E301" s="12">
        <f t="shared" si="4"/>
        <v>4006.3599999999997</v>
      </c>
    </row>
    <row r="302" spans="1:5" ht="18.75">
      <c r="A302" s="38">
        <v>300</v>
      </c>
      <c r="B302" s="12" t="s">
        <v>286</v>
      </c>
      <c r="C302" s="23">
        <v>88.11</v>
      </c>
      <c r="D302" s="23">
        <v>2182.58</v>
      </c>
      <c r="E302" s="12">
        <f t="shared" si="4"/>
        <v>2270.69</v>
      </c>
    </row>
    <row r="303" spans="1:5" ht="18.75">
      <c r="A303" s="38">
        <v>301</v>
      </c>
      <c r="B303" s="12" t="s">
        <v>287</v>
      </c>
      <c r="C303" s="23">
        <v>254.37</v>
      </c>
      <c r="D303" s="23">
        <v>2822.69</v>
      </c>
      <c r="E303" s="12">
        <f t="shared" si="4"/>
        <v>3077.06</v>
      </c>
    </row>
    <row r="304" spans="1:5" ht="18.75">
      <c r="A304" s="39">
        <v>302</v>
      </c>
      <c r="B304" s="12" t="s">
        <v>288</v>
      </c>
      <c r="C304" s="23">
        <v>97.73</v>
      </c>
      <c r="D304" s="23">
        <v>1641.61</v>
      </c>
      <c r="E304" s="12">
        <f t="shared" si="4"/>
        <v>1739.34</v>
      </c>
    </row>
    <row r="305" spans="1:5" ht="18.75">
      <c r="A305" s="38">
        <v>303</v>
      </c>
      <c r="B305" s="12" t="s">
        <v>289</v>
      </c>
      <c r="C305" s="23">
        <v>252.05</v>
      </c>
      <c r="D305" s="23">
        <v>2004.98</v>
      </c>
      <c r="E305" s="12">
        <f t="shared" si="4"/>
        <v>2257.03</v>
      </c>
    </row>
    <row r="306" spans="1:5" ht="18.75">
      <c r="A306" s="38">
        <v>304</v>
      </c>
      <c r="B306" s="12" t="s">
        <v>290</v>
      </c>
      <c r="C306" s="23">
        <v>367.89</v>
      </c>
      <c r="D306" s="23">
        <v>3634.88</v>
      </c>
      <c r="E306" s="12">
        <f t="shared" si="4"/>
        <v>4002.77</v>
      </c>
    </row>
    <row r="307" spans="1:5" ht="18.75">
      <c r="A307" s="39">
        <v>305</v>
      </c>
      <c r="B307" s="12" t="s">
        <v>291</v>
      </c>
      <c r="C307" s="23">
        <v>181.47</v>
      </c>
      <c r="D307" s="23">
        <v>2880.32</v>
      </c>
      <c r="E307" s="12">
        <f t="shared" si="4"/>
        <v>3061.79</v>
      </c>
    </row>
    <row r="308" spans="1:5" ht="18.75">
      <c r="A308" s="38">
        <v>306</v>
      </c>
      <c r="B308" s="12" t="s">
        <v>292</v>
      </c>
      <c r="C308" s="23">
        <v>40.85</v>
      </c>
      <c r="D308" s="23">
        <v>1720.46</v>
      </c>
      <c r="E308" s="12">
        <f t="shared" si="4"/>
        <v>1761.31</v>
      </c>
    </row>
    <row r="309" spans="1:5" ht="18.75">
      <c r="A309" s="38">
        <v>307</v>
      </c>
      <c r="B309" s="12" t="s">
        <v>293</v>
      </c>
      <c r="C309" s="23">
        <v>100.92</v>
      </c>
      <c r="D309" s="23">
        <v>2153.74</v>
      </c>
      <c r="E309" s="12">
        <f t="shared" si="4"/>
        <v>2254.66</v>
      </c>
    </row>
    <row r="310" spans="1:5" ht="18.75">
      <c r="A310" s="39">
        <v>308</v>
      </c>
      <c r="B310" s="12" t="s">
        <v>294</v>
      </c>
      <c r="C310" s="23">
        <v>307.04</v>
      </c>
      <c r="D310" s="23">
        <v>3697.2</v>
      </c>
      <c r="E310" s="12">
        <f t="shared" si="4"/>
        <v>4004.24</v>
      </c>
    </row>
    <row r="311" spans="1:5" ht="18.75">
      <c r="A311" s="38">
        <v>309</v>
      </c>
      <c r="B311" s="12" t="s">
        <v>295</v>
      </c>
      <c r="C311" s="23">
        <v>251.83</v>
      </c>
      <c r="D311" s="23">
        <v>2818.09</v>
      </c>
      <c r="E311" s="12">
        <f t="shared" si="4"/>
        <v>3069.92</v>
      </c>
    </row>
    <row r="312" spans="1:5" ht="18.75">
      <c r="A312" s="38">
        <v>310</v>
      </c>
      <c r="B312" s="12" t="s">
        <v>296</v>
      </c>
      <c r="C312" s="23">
        <v>86.24</v>
      </c>
      <c r="D312" s="23">
        <v>758.74</v>
      </c>
      <c r="E312" s="12">
        <f t="shared" si="4"/>
        <v>844.98</v>
      </c>
    </row>
    <row r="313" spans="1:5" ht="18.75">
      <c r="A313" s="39">
        <v>311</v>
      </c>
      <c r="B313" s="12" t="s">
        <v>297</v>
      </c>
      <c r="C313" s="23">
        <v>268.97</v>
      </c>
      <c r="D313" s="23">
        <v>2832.66</v>
      </c>
      <c r="E313" s="12">
        <f t="shared" si="4"/>
        <v>3101.63</v>
      </c>
    </row>
    <row r="314" spans="1:5" ht="18.75">
      <c r="A314" s="38">
        <v>312</v>
      </c>
      <c r="B314" s="12" t="s">
        <v>298</v>
      </c>
      <c r="C314" s="23">
        <v>42.19</v>
      </c>
      <c r="D314" s="23">
        <v>1715.04</v>
      </c>
      <c r="E314" s="12">
        <f t="shared" si="4"/>
        <v>1757.23</v>
      </c>
    </row>
    <row r="315" spans="1:5" ht="18.75">
      <c r="A315" s="38">
        <v>313</v>
      </c>
      <c r="B315" s="12" t="s">
        <v>299</v>
      </c>
      <c r="C315" s="23">
        <v>99.26</v>
      </c>
      <c r="D315" s="23">
        <v>2152.23</v>
      </c>
      <c r="E315" s="12">
        <f t="shared" si="4"/>
        <v>2251.4900000000002</v>
      </c>
    </row>
    <row r="316" spans="1:5" ht="18.75">
      <c r="A316" s="39">
        <v>314</v>
      </c>
      <c r="B316" s="12" t="s">
        <v>300</v>
      </c>
      <c r="C316" s="23">
        <v>418.97</v>
      </c>
      <c r="D316" s="23">
        <v>3565.24</v>
      </c>
      <c r="E316" s="12">
        <f t="shared" si="4"/>
        <v>3984.21</v>
      </c>
    </row>
    <row r="317" spans="1:5" ht="18.75">
      <c r="A317" s="38">
        <v>315</v>
      </c>
      <c r="B317" s="12" t="s">
        <v>301</v>
      </c>
      <c r="C317" s="23">
        <f>27.59+298.25</f>
        <v>325.84</v>
      </c>
      <c r="D317" s="23">
        <v>2745.02</v>
      </c>
      <c r="E317" s="12">
        <f t="shared" si="4"/>
        <v>3070.86</v>
      </c>
    </row>
    <row r="318" spans="1:5" ht="18.75">
      <c r="A318" s="38">
        <v>316</v>
      </c>
      <c r="B318" s="12" t="s">
        <v>302</v>
      </c>
      <c r="C318" s="23">
        <v>104.58</v>
      </c>
      <c r="D318" s="23">
        <v>2981.53</v>
      </c>
      <c r="E318" s="12">
        <f t="shared" si="4"/>
        <v>3086.11</v>
      </c>
    </row>
    <row r="319" spans="1:5" ht="18.75">
      <c r="A319" s="39">
        <v>317</v>
      </c>
      <c r="B319" s="12" t="s">
        <v>303</v>
      </c>
      <c r="C319" s="23">
        <v>82.33</v>
      </c>
      <c r="D319" s="23">
        <v>1666.93</v>
      </c>
      <c r="E319" s="12">
        <f t="shared" si="4"/>
        <v>1749.26</v>
      </c>
    </row>
    <row r="320" spans="1:5" ht="18.75">
      <c r="A320" s="38">
        <v>318</v>
      </c>
      <c r="B320" s="12" t="s">
        <v>304</v>
      </c>
      <c r="C320" s="23">
        <v>73.79</v>
      </c>
      <c r="D320" s="23">
        <v>2177.45</v>
      </c>
      <c r="E320" s="12">
        <f t="shared" si="4"/>
        <v>2251.24</v>
      </c>
    </row>
    <row r="321" spans="1:5" ht="18.75">
      <c r="A321" s="38">
        <v>319</v>
      </c>
      <c r="B321" s="12" t="s">
        <v>305</v>
      </c>
      <c r="C321" s="23">
        <v>56.25</v>
      </c>
      <c r="D321" s="23">
        <v>2216.66</v>
      </c>
      <c r="E321" s="12">
        <f t="shared" si="4"/>
        <v>2272.91</v>
      </c>
    </row>
    <row r="322" spans="1:5" ht="18.75">
      <c r="A322" s="39">
        <v>320</v>
      </c>
      <c r="B322" s="12" t="s">
        <v>306</v>
      </c>
      <c r="C322" s="23">
        <v>309.01</v>
      </c>
      <c r="D322" s="23">
        <v>3688.25</v>
      </c>
      <c r="E322" s="12">
        <f t="shared" si="4"/>
        <v>3997.26</v>
      </c>
    </row>
    <row r="323" spans="1:5" ht="18.75">
      <c r="A323" s="38">
        <v>321</v>
      </c>
      <c r="B323" s="12" t="s">
        <v>307</v>
      </c>
      <c r="C323" s="23">
        <v>288.92</v>
      </c>
      <c r="D323" s="23">
        <v>3003.59</v>
      </c>
      <c r="E323" s="12">
        <f t="shared" si="4"/>
        <v>3292.51</v>
      </c>
    </row>
    <row r="324" spans="1:5" ht="18.75">
      <c r="A324" s="38">
        <v>322</v>
      </c>
      <c r="B324" s="12" t="s">
        <v>308</v>
      </c>
      <c r="C324" s="23">
        <v>617.84</v>
      </c>
      <c r="D324" s="23">
        <v>15376.08</v>
      </c>
      <c r="E324" s="12">
        <f aca="true" t="shared" si="5" ref="E324:E377">C324+D324</f>
        <v>15993.92</v>
      </c>
    </row>
    <row r="325" spans="1:5" ht="18.75">
      <c r="A325" s="39">
        <v>323</v>
      </c>
      <c r="B325" s="12" t="s">
        <v>379</v>
      </c>
      <c r="C325" s="23"/>
      <c r="D325" s="23">
        <v>69.24</v>
      </c>
      <c r="E325" s="12">
        <f t="shared" si="5"/>
        <v>69.24</v>
      </c>
    </row>
    <row r="326" spans="1:5" ht="18.75">
      <c r="A326" s="38">
        <v>324</v>
      </c>
      <c r="B326" s="12" t="s">
        <v>309</v>
      </c>
      <c r="C326" s="23"/>
      <c r="D326" s="23">
        <v>815.71</v>
      </c>
      <c r="E326" s="12">
        <f t="shared" si="5"/>
        <v>815.71</v>
      </c>
    </row>
    <row r="327" spans="1:5" ht="18.75">
      <c r="A327" s="38">
        <v>325</v>
      </c>
      <c r="B327" s="12" t="s">
        <v>310</v>
      </c>
      <c r="C327" s="23">
        <v>37.11</v>
      </c>
      <c r="D327" s="23">
        <v>787.83</v>
      </c>
      <c r="E327" s="12">
        <f t="shared" si="5"/>
        <v>824.94</v>
      </c>
    </row>
    <row r="328" spans="1:5" ht="18.75">
      <c r="A328" s="39">
        <v>326</v>
      </c>
      <c r="B328" s="12" t="s">
        <v>311</v>
      </c>
      <c r="C328" s="23"/>
      <c r="D328" s="23"/>
      <c r="E328" s="12"/>
    </row>
    <row r="329" spans="1:5" ht="18.75">
      <c r="A329" s="38">
        <v>327</v>
      </c>
      <c r="B329" s="12" t="s">
        <v>312</v>
      </c>
      <c r="C329" s="23"/>
      <c r="D329" s="23">
        <v>76.37</v>
      </c>
      <c r="E329" s="12">
        <f t="shared" si="5"/>
        <v>76.37</v>
      </c>
    </row>
    <row r="330" spans="1:5" ht="18.75">
      <c r="A330" s="38">
        <v>328</v>
      </c>
      <c r="B330" s="12" t="s">
        <v>313</v>
      </c>
      <c r="C330" s="23"/>
      <c r="D330" s="23"/>
      <c r="E330" s="12"/>
    </row>
    <row r="331" spans="1:5" ht="18.75">
      <c r="A331" s="39">
        <v>329</v>
      </c>
      <c r="B331" s="12" t="s">
        <v>314</v>
      </c>
      <c r="C331" s="23">
        <v>36.26</v>
      </c>
      <c r="D331" s="23">
        <v>138.79</v>
      </c>
      <c r="E331" s="12">
        <f t="shared" si="5"/>
        <v>175.04999999999998</v>
      </c>
    </row>
    <row r="332" spans="1:5" ht="18.75">
      <c r="A332" s="38">
        <v>330</v>
      </c>
      <c r="B332" s="12" t="s">
        <v>315</v>
      </c>
      <c r="C332" s="23">
        <f>22.25+291.92</f>
        <v>314.17</v>
      </c>
      <c r="D332" s="23">
        <v>4294.39</v>
      </c>
      <c r="E332" s="12">
        <f t="shared" si="5"/>
        <v>4608.56</v>
      </c>
    </row>
    <row r="333" spans="1:5" ht="18.75">
      <c r="A333" s="38">
        <v>331</v>
      </c>
      <c r="B333" s="12" t="s">
        <v>316</v>
      </c>
      <c r="C333" s="23"/>
      <c r="D333" s="23">
        <v>73.16</v>
      </c>
      <c r="E333" s="12">
        <f t="shared" si="5"/>
        <v>73.16</v>
      </c>
    </row>
    <row r="334" spans="1:5" ht="18.75">
      <c r="A334" s="39">
        <v>332</v>
      </c>
      <c r="B334" s="12" t="s">
        <v>380</v>
      </c>
      <c r="C334" s="23"/>
      <c r="D334" s="23">
        <v>683.51</v>
      </c>
      <c r="E334" s="12">
        <f t="shared" si="5"/>
        <v>683.51</v>
      </c>
    </row>
    <row r="335" spans="1:5" ht="18.75">
      <c r="A335" s="38">
        <v>333</v>
      </c>
      <c r="B335" s="12" t="s">
        <v>317</v>
      </c>
      <c r="C335" s="23"/>
      <c r="D335" s="23">
        <v>0</v>
      </c>
      <c r="E335" s="12">
        <f t="shared" si="5"/>
        <v>0</v>
      </c>
    </row>
    <row r="336" spans="1:5" ht="18.75">
      <c r="A336" s="38">
        <v>334</v>
      </c>
      <c r="B336" s="12" t="s">
        <v>318</v>
      </c>
      <c r="C336" s="23"/>
      <c r="D336" s="23">
        <v>139.73</v>
      </c>
      <c r="E336" s="12">
        <f t="shared" si="5"/>
        <v>139.73</v>
      </c>
    </row>
    <row r="337" spans="1:5" ht="18.75">
      <c r="A337" s="39">
        <v>335</v>
      </c>
      <c r="B337" s="12" t="s">
        <v>319</v>
      </c>
      <c r="C337" s="23"/>
      <c r="D337" s="23">
        <v>137.36</v>
      </c>
      <c r="E337" s="12">
        <f t="shared" si="5"/>
        <v>137.36</v>
      </c>
    </row>
    <row r="338" spans="1:5" ht="18.75">
      <c r="A338" s="38">
        <v>336</v>
      </c>
      <c r="B338" s="12" t="s">
        <v>320</v>
      </c>
      <c r="C338" s="23">
        <v>35.96</v>
      </c>
      <c r="D338" s="23">
        <v>45.93</v>
      </c>
      <c r="E338" s="12">
        <f t="shared" si="5"/>
        <v>81.89</v>
      </c>
    </row>
    <row r="339" spans="1:5" ht="18.75">
      <c r="A339" s="38">
        <v>337</v>
      </c>
      <c r="B339" s="12" t="s">
        <v>321</v>
      </c>
      <c r="C339" s="23">
        <v>115.65</v>
      </c>
      <c r="D339" s="23">
        <v>283.37</v>
      </c>
      <c r="E339" s="12">
        <f t="shared" si="5"/>
        <v>399.02</v>
      </c>
    </row>
    <row r="340" spans="1:5" ht="18.75">
      <c r="A340" s="39">
        <v>338</v>
      </c>
      <c r="B340" s="12" t="s">
        <v>322</v>
      </c>
      <c r="C340" s="23">
        <v>254.5</v>
      </c>
      <c r="D340" s="23">
        <v>1977.5</v>
      </c>
      <c r="E340" s="12">
        <f t="shared" si="5"/>
        <v>2232</v>
      </c>
    </row>
    <row r="341" spans="1:5" ht="18.75">
      <c r="A341" s="38">
        <v>339</v>
      </c>
      <c r="B341" s="12" t="s">
        <v>323</v>
      </c>
      <c r="C341" s="23">
        <v>249.21</v>
      </c>
      <c r="D341" s="23">
        <v>2640.13</v>
      </c>
      <c r="E341" s="12">
        <f t="shared" si="5"/>
        <v>2889.34</v>
      </c>
    </row>
    <row r="342" spans="1:5" ht="18.75">
      <c r="A342" s="38">
        <v>340</v>
      </c>
      <c r="B342" s="12" t="s">
        <v>324</v>
      </c>
      <c r="C342" s="23">
        <v>496.16999999999996</v>
      </c>
      <c r="D342" s="23">
        <v>7453.24</v>
      </c>
      <c r="E342" s="12">
        <f t="shared" si="5"/>
        <v>7949.41</v>
      </c>
    </row>
    <row r="343" spans="1:5" ht="18.75">
      <c r="A343" s="39">
        <v>341</v>
      </c>
      <c r="B343" s="12" t="s">
        <v>325</v>
      </c>
      <c r="C343" s="23">
        <v>650.86</v>
      </c>
      <c r="D343" s="23">
        <v>7159.15</v>
      </c>
      <c r="E343" s="12">
        <f t="shared" si="5"/>
        <v>7810.009999999999</v>
      </c>
    </row>
    <row r="344" spans="1:5" ht="18.75">
      <c r="A344" s="38">
        <v>342</v>
      </c>
      <c r="B344" s="12" t="s">
        <v>326</v>
      </c>
      <c r="C344" s="23">
        <v>91.05</v>
      </c>
      <c r="D344" s="23">
        <v>8170.55</v>
      </c>
      <c r="E344" s="12">
        <f t="shared" si="5"/>
        <v>8261.6</v>
      </c>
    </row>
    <row r="345" spans="1:5" ht="18.75">
      <c r="A345" s="38">
        <v>343</v>
      </c>
      <c r="B345" s="12" t="s">
        <v>327</v>
      </c>
      <c r="C345" s="23">
        <v>424</v>
      </c>
      <c r="D345" s="23">
        <v>11997.66</v>
      </c>
      <c r="E345" s="12">
        <f t="shared" si="5"/>
        <v>12421.66</v>
      </c>
    </row>
    <row r="346" spans="1:5" ht="18.75">
      <c r="A346" s="39">
        <v>344</v>
      </c>
      <c r="B346" s="12" t="s">
        <v>328</v>
      </c>
      <c r="C346" s="23">
        <v>332.51</v>
      </c>
      <c r="D346" s="23">
        <v>4914.39</v>
      </c>
      <c r="E346" s="12">
        <f t="shared" si="5"/>
        <v>5246.900000000001</v>
      </c>
    </row>
    <row r="347" spans="1:5" ht="18.75">
      <c r="A347" s="38">
        <v>345</v>
      </c>
      <c r="B347" s="12" t="s">
        <v>329</v>
      </c>
      <c r="C347" s="23">
        <v>143.11</v>
      </c>
      <c r="D347" s="23">
        <v>7681.8</v>
      </c>
      <c r="E347" s="12">
        <f t="shared" si="5"/>
        <v>7824.91</v>
      </c>
    </row>
    <row r="348" spans="1:5" ht="18.75">
      <c r="A348" s="38">
        <v>346</v>
      </c>
      <c r="B348" s="12" t="s">
        <v>330</v>
      </c>
      <c r="C348" s="23">
        <f>17.8+514.95</f>
        <v>532.75</v>
      </c>
      <c r="D348" s="23">
        <v>7937.78</v>
      </c>
      <c r="E348" s="12">
        <f t="shared" si="5"/>
        <v>8470.529999999999</v>
      </c>
    </row>
    <row r="349" spans="1:5" ht="18.75">
      <c r="A349" s="39">
        <v>347</v>
      </c>
      <c r="B349" s="12" t="s">
        <v>331</v>
      </c>
      <c r="C349" s="23"/>
      <c r="D349" s="23">
        <v>2944.17</v>
      </c>
      <c r="E349" s="12">
        <f t="shared" si="5"/>
        <v>2944.17</v>
      </c>
    </row>
    <row r="350" spans="1:5" ht="18.75">
      <c r="A350" s="38">
        <v>348</v>
      </c>
      <c r="B350" s="12" t="s">
        <v>332</v>
      </c>
      <c r="C350" s="23"/>
      <c r="D350" s="23">
        <v>9430.17</v>
      </c>
      <c r="E350" s="12">
        <f t="shared" si="5"/>
        <v>9430.17</v>
      </c>
    </row>
    <row r="351" spans="1:5" ht="18.75">
      <c r="A351" s="38">
        <v>349</v>
      </c>
      <c r="B351" s="12" t="s">
        <v>333</v>
      </c>
      <c r="C351" s="23">
        <v>57.49</v>
      </c>
      <c r="D351" s="23">
        <v>3024.39</v>
      </c>
      <c r="E351" s="12">
        <f t="shared" si="5"/>
        <v>3081.8799999999997</v>
      </c>
    </row>
    <row r="352" spans="1:5" ht="18.75">
      <c r="A352" s="39">
        <v>350</v>
      </c>
      <c r="B352" s="12" t="s">
        <v>334</v>
      </c>
      <c r="C352" s="23"/>
      <c r="D352" s="23">
        <v>67.66</v>
      </c>
      <c r="E352" s="12">
        <f t="shared" si="5"/>
        <v>67.66</v>
      </c>
    </row>
    <row r="353" spans="1:5" ht="18.75">
      <c r="A353" s="38">
        <v>351</v>
      </c>
      <c r="B353" s="12" t="s">
        <v>335</v>
      </c>
      <c r="C353" s="23">
        <f>53.4+565.32</f>
        <v>618.72</v>
      </c>
      <c r="D353" s="23">
        <v>8055.96</v>
      </c>
      <c r="E353" s="12">
        <f t="shared" si="5"/>
        <v>8674.68</v>
      </c>
    </row>
    <row r="354" spans="1:5" ht="18.75">
      <c r="A354" s="38">
        <v>352</v>
      </c>
      <c r="B354" s="12" t="s">
        <v>336</v>
      </c>
      <c r="C354" s="23"/>
      <c r="D354" s="23">
        <v>324.77</v>
      </c>
      <c r="E354" s="12">
        <f t="shared" si="5"/>
        <v>324.77</v>
      </c>
    </row>
    <row r="355" spans="1:5" ht="18.75">
      <c r="A355" s="39">
        <v>353</v>
      </c>
      <c r="B355" s="12" t="s">
        <v>337</v>
      </c>
      <c r="C355" s="23">
        <v>32.53</v>
      </c>
      <c r="D355" s="23">
        <v>31.47</v>
      </c>
      <c r="E355" s="12">
        <f t="shared" si="5"/>
        <v>64</v>
      </c>
    </row>
    <row r="356" spans="1:5" ht="18.75">
      <c r="A356" s="38">
        <v>354</v>
      </c>
      <c r="B356" s="12" t="s">
        <v>338</v>
      </c>
      <c r="C356" s="23">
        <v>53.72</v>
      </c>
      <c r="D356" s="23">
        <v>127.18</v>
      </c>
      <c r="E356" s="12">
        <f t="shared" si="5"/>
        <v>180.9</v>
      </c>
    </row>
    <row r="357" spans="1:5" ht="18.75">
      <c r="A357" s="38">
        <v>355</v>
      </c>
      <c r="B357" s="12" t="s">
        <v>381</v>
      </c>
      <c r="C357" s="23"/>
      <c r="D357" s="23">
        <v>355.38</v>
      </c>
      <c r="E357" s="12">
        <f t="shared" si="5"/>
        <v>355.38</v>
      </c>
    </row>
    <row r="358" spans="1:5" ht="18.75">
      <c r="A358" s="39">
        <v>356</v>
      </c>
      <c r="B358" s="12" t="s">
        <v>339</v>
      </c>
      <c r="C358" s="23">
        <v>12.1</v>
      </c>
      <c r="D358" s="23">
        <v>172.65</v>
      </c>
      <c r="E358" s="12">
        <f t="shared" si="5"/>
        <v>184.75</v>
      </c>
    </row>
    <row r="359" spans="1:5" ht="18.75">
      <c r="A359" s="38">
        <v>357</v>
      </c>
      <c r="B359" s="12" t="s">
        <v>340</v>
      </c>
      <c r="C359" s="23">
        <v>79.21</v>
      </c>
      <c r="D359" s="23">
        <v>495.54</v>
      </c>
      <c r="E359" s="12">
        <f t="shared" si="5"/>
        <v>574.75</v>
      </c>
    </row>
    <row r="360" spans="1:5" ht="18.75">
      <c r="A360" s="38">
        <v>358</v>
      </c>
      <c r="B360" s="12" t="s">
        <v>382</v>
      </c>
      <c r="C360" s="23">
        <v>105.29</v>
      </c>
      <c r="D360" s="23">
        <v>89.8</v>
      </c>
      <c r="E360" s="12">
        <f t="shared" si="5"/>
        <v>195.09</v>
      </c>
    </row>
    <row r="361" spans="1:5" ht="18.75">
      <c r="A361" s="39">
        <v>359</v>
      </c>
      <c r="B361" s="12" t="s">
        <v>383</v>
      </c>
      <c r="C361" s="23"/>
      <c r="D361" s="23">
        <v>335.53</v>
      </c>
      <c r="E361" s="12">
        <f t="shared" si="5"/>
        <v>335.53</v>
      </c>
    </row>
    <row r="362" spans="1:5" ht="18.75">
      <c r="A362" s="38">
        <v>360</v>
      </c>
      <c r="B362" s="12" t="s">
        <v>384</v>
      </c>
      <c r="C362" s="23">
        <v>122.88</v>
      </c>
      <c r="D362" s="23">
        <v>274.69</v>
      </c>
      <c r="E362" s="12">
        <f t="shared" si="5"/>
        <v>397.57</v>
      </c>
    </row>
    <row r="363" spans="1:5" ht="18.75">
      <c r="A363" s="38">
        <v>361</v>
      </c>
      <c r="B363" s="12" t="s">
        <v>341</v>
      </c>
      <c r="C363" s="23"/>
      <c r="D363" s="23">
        <v>175.87</v>
      </c>
      <c r="E363" s="12">
        <f t="shared" si="5"/>
        <v>175.87</v>
      </c>
    </row>
    <row r="364" spans="1:5" ht="18.75">
      <c r="A364" s="39">
        <v>362</v>
      </c>
      <c r="B364" s="12" t="s">
        <v>342</v>
      </c>
      <c r="C364" s="23"/>
      <c r="D364" s="23">
        <v>180.04</v>
      </c>
      <c r="E364" s="12">
        <f t="shared" si="5"/>
        <v>180.04</v>
      </c>
    </row>
    <row r="365" spans="1:5" ht="18.75">
      <c r="A365" s="38">
        <v>363</v>
      </c>
      <c r="B365" s="12" t="s">
        <v>343</v>
      </c>
      <c r="C365" s="23"/>
      <c r="D365" s="23">
        <v>191.97</v>
      </c>
      <c r="E365" s="12">
        <f t="shared" si="5"/>
        <v>191.97</v>
      </c>
    </row>
    <row r="366" spans="1:5" ht="18.75">
      <c r="A366" s="38">
        <v>364</v>
      </c>
      <c r="B366" s="12" t="s">
        <v>344</v>
      </c>
      <c r="C366" s="23"/>
      <c r="D366" s="23">
        <v>160.56</v>
      </c>
      <c r="E366" s="12">
        <f t="shared" si="5"/>
        <v>160.56</v>
      </c>
    </row>
    <row r="367" spans="1:5" ht="18.75">
      <c r="A367" s="39">
        <v>365</v>
      </c>
      <c r="B367" s="12" t="s">
        <v>345</v>
      </c>
      <c r="C367" s="23">
        <v>25.34</v>
      </c>
      <c r="D367" s="23">
        <v>132.72</v>
      </c>
      <c r="E367" s="12">
        <f t="shared" si="5"/>
        <v>158.06</v>
      </c>
    </row>
    <row r="368" spans="1:5" ht="18.75">
      <c r="A368" s="38">
        <v>366</v>
      </c>
      <c r="B368" s="12" t="s">
        <v>346</v>
      </c>
      <c r="C368" s="23">
        <v>82.77</v>
      </c>
      <c r="D368" s="23">
        <v>90.69</v>
      </c>
      <c r="E368" s="12">
        <f t="shared" si="5"/>
        <v>173.45999999999998</v>
      </c>
    </row>
    <row r="369" spans="1:5" ht="18.75">
      <c r="A369" s="38">
        <v>367</v>
      </c>
      <c r="B369" s="12" t="s">
        <v>347</v>
      </c>
      <c r="C369" s="23"/>
      <c r="D369" s="23">
        <v>170.35</v>
      </c>
      <c r="E369" s="12">
        <f t="shared" si="5"/>
        <v>170.35</v>
      </c>
    </row>
    <row r="370" spans="1:5" ht="18.75">
      <c r="A370" s="39">
        <v>368</v>
      </c>
      <c r="B370" s="12" t="s">
        <v>348</v>
      </c>
      <c r="C370" s="23"/>
      <c r="D370" s="23">
        <v>159.94</v>
      </c>
      <c r="E370" s="12">
        <f t="shared" si="5"/>
        <v>159.94</v>
      </c>
    </row>
    <row r="371" spans="1:5" ht="18.75">
      <c r="A371" s="38">
        <v>369</v>
      </c>
      <c r="B371" s="12" t="s">
        <v>349</v>
      </c>
      <c r="C371" s="23"/>
      <c r="D371" s="23">
        <v>145.88</v>
      </c>
      <c r="E371" s="12">
        <f t="shared" si="5"/>
        <v>145.88</v>
      </c>
    </row>
    <row r="372" spans="1:5" ht="18.75">
      <c r="A372" s="38">
        <v>370</v>
      </c>
      <c r="B372" s="12" t="s">
        <v>350</v>
      </c>
      <c r="C372" s="23"/>
      <c r="D372" s="23">
        <v>157</v>
      </c>
      <c r="E372" s="12">
        <f t="shared" si="5"/>
        <v>157</v>
      </c>
    </row>
    <row r="373" spans="1:5" ht="18.75">
      <c r="A373" s="39">
        <v>371</v>
      </c>
      <c r="B373" s="12" t="s">
        <v>351</v>
      </c>
      <c r="C373" s="23">
        <v>24.52</v>
      </c>
      <c r="D373" s="23">
        <v>126.96</v>
      </c>
      <c r="E373" s="12">
        <f t="shared" si="5"/>
        <v>151.48</v>
      </c>
    </row>
    <row r="374" spans="1:5" ht="18.75">
      <c r="A374" s="38">
        <v>372</v>
      </c>
      <c r="B374" s="12" t="s">
        <v>352</v>
      </c>
      <c r="C374" s="23">
        <v>171.18</v>
      </c>
      <c r="D374" s="23">
        <v>1009.67</v>
      </c>
      <c r="E374" s="12">
        <f t="shared" si="5"/>
        <v>1180.85</v>
      </c>
    </row>
    <row r="375" spans="1:5" ht="18.75">
      <c r="A375" s="38">
        <v>373</v>
      </c>
      <c r="B375" s="12" t="s">
        <v>353</v>
      </c>
      <c r="C375" s="23">
        <v>26.74</v>
      </c>
      <c r="D375" s="23">
        <v>149.75</v>
      </c>
      <c r="E375" s="12">
        <f t="shared" si="5"/>
        <v>176.49</v>
      </c>
    </row>
    <row r="376" spans="1:5" ht="18.75">
      <c r="A376" s="39">
        <v>374</v>
      </c>
      <c r="B376" s="12" t="s">
        <v>354</v>
      </c>
      <c r="C376" s="23"/>
      <c r="D376" s="23">
        <v>115.56</v>
      </c>
      <c r="E376" s="12">
        <f t="shared" si="5"/>
        <v>115.56</v>
      </c>
    </row>
    <row r="377" spans="1:5" ht="18.75">
      <c r="A377" s="38">
        <v>375</v>
      </c>
      <c r="B377" s="12" t="s">
        <v>355</v>
      </c>
      <c r="C377" s="23">
        <v>19.05</v>
      </c>
      <c r="D377" s="23">
        <v>59.91</v>
      </c>
      <c r="E377" s="12">
        <f t="shared" si="5"/>
        <v>78.96</v>
      </c>
    </row>
    <row r="378" spans="1:5" ht="18.75">
      <c r="A378" s="20"/>
      <c r="B378" s="20" t="s">
        <v>13</v>
      </c>
      <c r="C378" s="29">
        <f>SUM(C3:C377)</f>
        <v>44969.63</v>
      </c>
      <c r="D378" s="29">
        <f>SUM(D3:D377)</f>
        <v>500315.2799999999</v>
      </c>
      <c r="E378" s="29">
        <f>C378+D378</f>
        <v>545284.9099999999</v>
      </c>
    </row>
    <row r="379" spans="3:5" ht="18.75">
      <c r="C379" s="33">
        <v>44969.63000000001</v>
      </c>
      <c r="D379" s="33">
        <v>500315.27999999985</v>
      </c>
      <c r="E379" s="33">
        <f>C379+D379</f>
        <v>545284.9099999999</v>
      </c>
    </row>
    <row r="380" spans="1:5" ht="18.75">
      <c r="A380" s="14"/>
      <c r="B380" s="15"/>
      <c r="C380" s="33">
        <f>C378-C379</f>
        <v>0</v>
      </c>
      <c r="D380" s="33">
        <f>D378-D379</f>
        <v>0</v>
      </c>
      <c r="E380" s="33">
        <f>E378-E379</f>
        <v>0</v>
      </c>
    </row>
    <row r="381" spans="1:2" ht="18.75">
      <c r="A381" s="14"/>
      <c r="B381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E385"/>
  <sheetViews>
    <sheetView tabSelected="1" zoomScale="130" zoomScaleNormal="130" zoomScalePageLayoutView="0" workbookViewId="0" topLeftCell="A1">
      <pane xSplit="2" ySplit="3" topLeftCell="C35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365" sqref="K365"/>
    </sheetView>
  </sheetViews>
  <sheetFormatPr defaultColWidth="0" defaultRowHeight="12.75"/>
  <cols>
    <col min="1" max="1" width="5.25390625" style="21" customWidth="1"/>
    <col min="2" max="2" width="48.375" style="21" customWidth="1"/>
    <col min="3" max="3" width="14.75390625" style="14" bestFit="1" customWidth="1"/>
    <col min="4" max="4" width="15.875" style="14" bestFit="1" customWidth="1"/>
    <col min="5" max="5" width="13.625" style="14" customWidth="1"/>
    <col min="6" max="6" width="12.875" style="14" bestFit="1" customWidth="1"/>
    <col min="7" max="7" width="14.75390625" style="14" customWidth="1"/>
    <col min="8" max="10" width="14.75390625" style="14" bestFit="1" customWidth="1"/>
    <col min="11" max="11" width="16.75390625" style="14" bestFit="1" customWidth="1"/>
    <col min="12" max="12" width="15.125" style="14" bestFit="1" customWidth="1"/>
    <col min="13" max="13" width="15.375" style="32" customWidth="1"/>
    <col min="14" max="14" width="15.125" style="32" customWidth="1"/>
    <col min="15" max="15" width="19.75390625" style="34" bestFit="1" customWidth="1"/>
    <col min="16" max="16" width="9.875" style="31" customWidth="1"/>
    <col min="17" max="30" width="9.125" style="2" customWidth="1"/>
    <col min="31" max="31" width="9.00390625" style="2" customWidth="1"/>
    <col min="32" max="45" width="9.125" style="2" customWidth="1"/>
    <col min="46" max="46" width="5.875" style="2" customWidth="1"/>
    <col min="47" max="58" width="9.125" style="2" customWidth="1"/>
    <col min="59" max="59" width="6.25390625" style="2" customWidth="1"/>
    <col min="60" max="75" width="9.125" style="2" customWidth="1"/>
    <col min="76" max="76" width="4.375" style="2" customWidth="1"/>
    <col min="77" max="94" width="9.125" style="2" customWidth="1"/>
    <col min="95" max="95" width="2.125" style="2" customWidth="1"/>
    <col min="96" max="110" width="9.125" style="2" customWidth="1"/>
    <col min="111" max="111" width="2.75390625" style="2" customWidth="1"/>
    <col min="112" max="129" width="9.125" style="2" customWidth="1"/>
    <col min="130" max="130" width="5.00390625" style="2" customWidth="1"/>
    <col min="131" max="148" width="9.125" style="2" customWidth="1"/>
    <col min="149" max="149" width="8.375" style="2" customWidth="1"/>
    <col min="150" max="165" width="9.125" style="2" customWidth="1"/>
    <col min="166" max="166" width="8.125" style="2" customWidth="1"/>
    <col min="167" max="184" width="9.125" style="2" customWidth="1"/>
    <col min="185" max="185" width="4.00390625" style="2" customWidth="1"/>
    <col min="186" max="203" width="9.125" style="2" customWidth="1"/>
    <col min="204" max="204" width="2.75390625" style="2" customWidth="1"/>
    <col min="205" max="217" width="9.125" style="2" customWidth="1"/>
    <col min="218" max="218" width="6.75390625" style="2" customWidth="1"/>
    <col min="219" max="233" width="9.125" style="2" customWidth="1"/>
    <col min="234" max="234" width="2.75390625" style="2" customWidth="1"/>
    <col min="235" max="237" width="9.125" style="2" customWidth="1"/>
    <col min="238" max="238" width="7.00390625" style="2" customWidth="1"/>
    <col min="239" max="240" width="9.125" style="2" customWidth="1"/>
    <col min="241" max="16384" width="0" style="2" hidden="1" customWidth="1"/>
  </cols>
  <sheetData>
    <row r="1" spans="1:20" ht="15.75">
      <c r="A1" s="149" t="s">
        <v>448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39"/>
      <c r="N1" s="140"/>
      <c r="O1" s="140"/>
      <c r="R1" s="108"/>
      <c r="S1" s="108"/>
      <c r="T1" s="108"/>
    </row>
    <row r="2" spans="1:20" ht="15.75">
      <c r="A2" s="109"/>
      <c r="B2" s="109"/>
      <c r="C2" s="110"/>
      <c r="D2" s="110"/>
      <c r="R2" s="108"/>
      <c r="S2" s="108"/>
      <c r="T2" s="108"/>
    </row>
    <row r="3" spans="1:20" ht="15.75">
      <c r="A3" s="113" t="s">
        <v>15</v>
      </c>
      <c r="B3" s="113" t="s">
        <v>14</v>
      </c>
      <c r="C3" s="114" t="s">
        <v>0</v>
      </c>
      <c r="D3" s="114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30" t="s">
        <v>10</v>
      </c>
      <c r="N3" s="30" t="s">
        <v>11</v>
      </c>
      <c r="O3" s="30" t="s">
        <v>12</v>
      </c>
      <c r="R3" s="108"/>
      <c r="S3" s="108"/>
      <c r="T3" s="108"/>
    </row>
    <row r="4" spans="1:20" ht="15.75">
      <c r="A4" s="116">
        <v>1</v>
      </c>
      <c r="B4" s="117" t="s">
        <v>16</v>
      </c>
      <c r="C4" s="118">
        <v>72.82</v>
      </c>
      <c r="D4" s="118">
        <v>72.82</v>
      </c>
      <c r="E4" s="136">
        <v>72.82</v>
      </c>
      <c r="F4" s="136">
        <v>72.82</v>
      </c>
      <c r="G4" s="136">
        <v>72.82</v>
      </c>
      <c r="H4" s="136">
        <v>72.82</v>
      </c>
      <c r="I4" s="136"/>
      <c r="J4" s="136"/>
      <c r="K4" s="136"/>
      <c r="L4" s="141"/>
      <c r="M4" s="29"/>
      <c r="N4" s="29"/>
      <c r="O4" s="30">
        <f>SUM(C4:N4)</f>
        <v>436.91999999999996</v>
      </c>
      <c r="R4" s="108"/>
      <c r="S4" s="108"/>
      <c r="T4" s="108"/>
    </row>
    <row r="5" spans="1:20" ht="15.75">
      <c r="A5" s="120">
        <v>2</v>
      </c>
      <c r="B5" s="117" t="s">
        <v>17</v>
      </c>
      <c r="C5" s="118">
        <v>839.42</v>
      </c>
      <c r="D5" s="118">
        <v>839.42</v>
      </c>
      <c r="E5" s="136">
        <v>839.42</v>
      </c>
      <c r="F5" s="136">
        <v>839.42</v>
      </c>
      <c r="G5" s="136">
        <v>839.42</v>
      </c>
      <c r="H5" s="136">
        <v>839.42</v>
      </c>
      <c r="I5" s="136"/>
      <c r="J5" s="136"/>
      <c r="K5" s="136"/>
      <c r="L5" s="141"/>
      <c r="M5" s="29"/>
      <c r="N5" s="29"/>
      <c r="O5" s="30">
        <f>SUM(C5:N5)</f>
        <v>5036.5199999999995</v>
      </c>
      <c r="R5" s="108"/>
      <c r="S5" s="108"/>
      <c r="T5" s="108"/>
    </row>
    <row r="6" spans="1:20" ht="15.75">
      <c r="A6" s="116">
        <v>3</v>
      </c>
      <c r="B6" s="117" t="s">
        <v>18</v>
      </c>
      <c r="C6" s="118">
        <v>0</v>
      </c>
      <c r="D6" s="118">
        <v>0</v>
      </c>
      <c r="E6" s="142">
        <v>0</v>
      </c>
      <c r="F6" s="136">
        <v>0</v>
      </c>
      <c r="G6" s="136">
        <v>0</v>
      </c>
      <c r="H6" s="136">
        <v>0</v>
      </c>
      <c r="I6" s="136"/>
      <c r="J6" s="136"/>
      <c r="K6" s="136"/>
      <c r="L6" s="141"/>
      <c r="M6" s="29"/>
      <c r="N6" s="29"/>
      <c r="O6" s="30">
        <f>SUM(C6:N6)</f>
        <v>0</v>
      </c>
      <c r="R6" s="108"/>
      <c r="S6" s="108"/>
      <c r="T6" s="108"/>
    </row>
    <row r="7" spans="1:20" ht="15.75">
      <c r="A7" s="120">
        <v>4</v>
      </c>
      <c r="B7" s="117" t="s">
        <v>19</v>
      </c>
      <c r="C7" s="118">
        <v>219.70999999999998</v>
      </c>
      <c r="D7" s="118">
        <v>219.70999999999998</v>
      </c>
      <c r="E7" s="136">
        <v>219.70999999999998</v>
      </c>
      <c r="F7" s="136">
        <v>219.70999999999998</v>
      </c>
      <c r="G7" s="136">
        <v>219.70999999999998</v>
      </c>
      <c r="H7" s="136">
        <v>219.70999999999998</v>
      </c>
      <c r="I7" s="136"/>
      <c r="J7" s="136"/>
      <c r="K7" s="136"/>
      <c r="L7" s="141"/>
      <c r="M7" s="29"/>
      <c r="N7" s="29"/>
      <c r="O7" s="30">
        <f>SUM(C7:N7)</f>
        <v>1318.26</v>
      </c>
      <c r="R7" s="108"/>
      <c r="S7" s="108"/>
      <c r="T7" s="108"/>
    </row>
    <row r="8" spans="1:20" ht="15.75">
      <c r="A8" s="116">
        <v>5</v>
      </c>
      <c r="B8" s="132" t="s">
        <v>20</v>
      </c>
      <c r="C8" s="133">
        <v>0</v>
      </c>
      <c r="D8" s="133">
        <v>0</v>
      </c>
      <c r="E8" s="136">
        <v>0</v>
      </c>
      <c r="F8" s="136">
        <v>0</v>
      </c>
      <c r="G8" s="136">
        <v>0</v>
      </c>
      <c r="H8" s="136">
        <v>0</v>
      </c>
      <c r="I8" s="136"/>
      <c r="J8" s="136"/>
      <c r="K8" s="136"/>
      <c r="L8" s="141"/>
      <c r="M8" s="29"/>
      <c r="N8" s="29"/>
      <c r="O8" s="30">
        <f>SUM(C8:N8)</f>
        <v>0</v>
      </c>
      <c r="R8" s="108"/>
      <c r="S8" s="108"/>
      <c r="T8" s="108"/>
    </row>
    <row r="9" spans="1:20" ht="15.75">
      <c r="A9" s="120">
        <v>6</v>
      </c>
      <c r="B9" s="117" t="s">
        <v>21</v>
      </c>
      <c r="C9" s="118">
        <v>515.3000000000001</v>
      </c>
      <c r="D9" s="118">
        <v>515.3000000000001</v>
      </c>
      <c r="E9" s="136">
        <v>515.3000000000001</v>
      </c>
      <c r="F9" s="136">
        <v>515.3000000000001</v>
      </c>
      <c r="G9" s="136">
        <v>515.3000000000001</v>
      </c>
      <c r="H9" s="136">
        <v>515.3000000000001</v>
      </c>
      <c r="I9" s="136"/>
      <c r="J9" s="136"/>
      <c r="K9" s="136"/>
      <c r="L9" s="141"/>
      <c r="M9" s="29"/>
      <c r="N9" s="29"/>
      <c r="O9" s="30">
        <f>SUM(C9:N9)</f>
        <v>3091.8000000000006</v>
      </c>
      <c r="R9" s="108"/>
      <c r="S9" s="108"/>
      <c r="T9" s="108"/>
    </row>
    <row r="10" spans="1:20" ht="15.75">
      <c r="A10" s="116">
        <v>7</v>
      </c>
      <c r="B10" s="117" t="s">
        <v>22</v>
      </c>
      <c r="C10" s="118">
        <v>2716.34</v>
      </c>
      <c r="D10" s="118">
        <v>2716.34</v>
      </c>
      <c r="E10" s="136">
        <v>2716.34</v>
      </c>
      <c r="F10" s="136">
        <v>2716.3399999999997</v>
      </c>
      <c r="G10" s="136">
        <v>2716.3399999999997</v>
      </c>
      <c r="H10" s="136">
        <v>2327.3199999999997</v>
      </c>
      <c r="I10" s="136"/>
      <c r="J10" s="136"/>
      <c r="K10" s="136"/>
      <c r="L10" s="141"/>
      <c r="M10" s="29"/>
      <c r="N10" s="136"/>
      <c r="O10" s="30">
        <f>SUM(C10:N10)</f>
        <v>15909.02</v>
      </c>
      <c r="R10" s="108"/>
      <c r="S10" s="108"/>
      <c r="T10" s="108"/>
    </row>
    <row r="11" spans="1:20" ht="15.75">
      <c r="A11" s="120">
        <v>8</v>
      </c>
      <c r="B11" s="117" t="s">
        <v>23</v>
      </c>
      <c r="C11" s="118">
        <v>181.15</v>
      </c>
      <c r="D11" s="118">
        <v>181.15</v>
      </c>
      <c r="E11" s="136">
        <v>181.15</v>
      </c>
      <c r="F11" s="136">
        <v>181.15</v>
      </c>
      <c r="G11" s="136">
        <v>181.15</v>
      </c>
      <c r="H11" s="136">
        <v>181.15</v>
      </c>
      <c r="I11" s="136"/>
      <c r="J11" s="136"/>
      <c r="K11" s="136"/>
      <c r="L11" s="141"/>
      <c r="M11" s="29"/>
      <c r="N11" s="136"/>
      <c r="O11" s="30">
        <f>SUM(C11:N11)</f>
        <v>1086.9</v>
      </c>
      <c r="R11" s="108"/>
      <c r="S11" s="108"/>
      <c r="T11" s="108"/>
    </row>
    <row r="12" spans="1:20" ht="15.75">
      <c r="A12" s="116">
        <v>9</v>
      </c>
      <c r="B12" s="117" t="s">
        <v>24</v>
      </c>
      <c r="C12" s="118">
        <v>3029.42</v>
      </c>
      <c r="D12" s="118">
        <v>3029.42</v>
      </c>
      <c r="E12" s="136">
        <v>3029.4300000000003</v>
      </c>
      <c r="F12" s="136">
        <v>3029.4300000000003</v>
      </c>
      <c r="G12" s="136">
        <v>3029.4300000000003</v>
      </c>
      <c r="H12" s="136">
        <v>3029.4300000000003</v>
      </c>
      <c r="I12" s="136"/>
      <c r="J12" s="136"/>
      <c r="K12" s="136"/>
      <c r="L12" s="141"/>
      <c r="M12" s="29"/>
      <c r="N12" s="29"/>
      <c r="O12" s="30">
        <f>SUM(C12:N12)</f>
        <v>18176.56</v>
      </c>
      <c r="R12" s="108"/>
      <c r="S12" s="108"/>
      <c r="T12" s="108"/>
    </row>
    <row r="13" spans="1:20" ht="15.75">
      <c r="A13" s="120">
        <v>10</v>
      </c>
      <c r="B13" s="117" t="s">
        <v>25</v>
      </c>
      <c r="C13" s="118">
        <v>2959.97</v>
      </c>
      <c r="D13" s="118">
        <v>2959.97</v>
      </c>
      <c r="E13" s="136">
        <v>2959.97</v>
      </c>
      <c r="F13" s="136">
        <v>2959.97</v>
      </c>
      <c r="G13" s="136">
        <v>2942.5199999999995</v>
      </c>
      <c r="H13" s="136">
        <v>2959.96</v>
      </c>
      <c r="I13" s="136"/>
      <c r="J13" s="136"/>
      <c r="K13" s="136"/>
      <c r="L13" s="141"/>
      <c r="M13" s="29"/>
      <c r="N13" s="29"/>
      <c r="O13" s="30">
        <f>SUM(C13:N13)</f>
        <v>17742.359999999997</v>
      </c>
      <c r="R13" s="108"/>
      <c r="S13" s="108"/>
      <c r="T13" s="108"/>
    </row>
    <row r="14" spans="1:20" ht="15.75">
      <c r="A14" s="116">
        <v>11</v>
      </c>
      <c r="B14" s="117" t="s">
        <v>26</v>
      </c>
      <c r="C14" s="118">
        <v>3688.5</v>
      </c>
      <c r="D14" s="118">
        <v>3688.5</v>
      </c>
      <c r="E14" s="136">
        <v>3688.5</v>
      </c>
      <c r="F14" s="136">
        <v>3686.9700000000003</v>
      </c>
      <c r="G14" s="136">
        <v>3699.9500000000003</v>
      </c>
      <c r="H14" s="136">
        <v>3699.94</v>
      </c>
      <c r="I14" s="136"/>
      <c r="J14" s="136"/>
      <c r="K14" s="136"/>
      <c r="L14" s="141"/>
      <c r="M14" s="29"/>
      <c r="N14" s="29"/>
      <c r="O14" s="30">
        <f>SUM(C14:N14)</f>
        <v>22152.36</v>
      </c>
      <c r="R14" s="108"/>
      <c r="S14" s="108"/>
      <c r="T14" s="108"/>
    </row>
    <row r="15" spans="1:20" ht="15.75">
      <c r="A15" s="120">
        <v>12</v>
      </c>
      <c r="B15" s="117" t="s">
        <v>27</v>
      </c>
      <c r="C15" s="118">
        <v>3728.04</v>
      </c>
      <c r="D15" s="118">
        <v>3725.33</v>
      </c>
      <c r="E15" s="136">
        <v>3725.33</v>
      </c>
      <c r="F15" s="136">
        <v>3725.33</v>
      </c>
      <c r="G15" s="136">
        <v>3725.33</v>
      </c>
      <c r="H15" s="136">
        <v>3725.33</v>
      </c>
      <c r="I15" s="136"/>
      <c r="J15" s="136"/>
      <c r="K15" s="136"/>
      <c r="L15" s="141"/>
      <c r="M15" s="29"/>
      <c r="N15" s="29"/>
      <c r="O15" s="30">
        <f>SUM(C15:N15)</f>
        <v>22354.690000000002</v>
      </c>
      <c r="R15" s="108"/>
      <c r="S15" s="108"/>
      <c r="T15" s="108"/>
    </row>
    <row r="16" spans="1:20" ht="15.75">
      <c r="A16" s="116">
        <v>13</v>
      </c>
      <c r="B16" s="117" t="s">
        <v>368</v>
      </c>
      <c r="C16" s="118">
        <v>56.55</v>
      </c>
      <c r="D16" s="118">
        <v>56.55</v>
      </c>
      <c r="E16" s="136">
        <v>56.55</v>
      </c>
      <c r="F16" s="136">
        <v>56.55</v>
      </c>
      <c r="G16" s="136">
        <v>56.55</v>
      </c>
      <c r="H16" s="136">
        <v>56.55</v>
      </c>
      <c r="I16" s="136"/>
      <c r="J16" s="136"/>
      <c r="K16" s="136"/>
      <c r="L16" s="141"/>
      <c r="M16" s="29"/>
      <c r="N16" s="29"/>
      <c r="O16" s="30">
        <f>SUM(C16:N16)</f>
        <v>339.3</v>
      </c>
      <c r="R16" s="108"/>
      <c r="S16" s="108"/>
      <c r="T16" s="108"/>
    </row>
    <row r="17" spans="1:20" ht="15.75">
      <c r="A17" s="120">
        <v>14</v>
      </c>
      <c r="B17" s="117" t="s">
        <v>28</v>
      </c>
      <c r="C17" s="118">
        <v>108.49</v>
      </c>
      <c r="D17" s="118">
        <v>108.49</v>
      </c>
      <c r="E17" s="136">
        <v>0</v>
      </c>
      <c r="F17" s="136">
        <v>0</v>
      </c>
      <c r="G17" s="136">
        <v>0</v>
      </c>
      <c r="H17" s="136">
        <v>0</v>
      </c>
      <c r="I17" s="136"/>
      <c r="J17" s="136"/>
      <c r="K17" s="136"/>
      <c r="L17" s="141"/>
      <c r="M17" s="29"/>
      <c r="N17" s="29"/>
      <c r="O17" s="30">
        <f>SUM(C17:N17)</f>
        <v>216.98</v>
      </c>
      <c r="R17" s="108"/>
      <c r="S17" s="108"/>
      <c r="T17" s="108"/>
    </row>
    <row r="18" spans="1:20" ht="15.75">
      <c r="A18" s="116">
        <v>15</v>
      </c>
      <c r="B18" s="117" t="s">
        <v>369</v>
      </c>
      <c r="C18" s="118">
        <v>94.57</v>
      </c>
      <c r="D18" s="118">
        <v>94.57</v>
      </c>
      <c r="E18" s="136">
        <v>94.57</v>
      </c>
      <c r="F18" s="136">
        <v>94.57</v>
      </c>
      <c r="G18" s="136">
        <v>94.57</v>
      </c>
      <c r="H18" s="136">
        <v>94.57</v>
      </c>
      <c r="I18" s="136"/>
      <c r="J18" s="136"/>
      <c r="K18" s="136"/>
      <c r="L18" s="141"/>
      <c r="M18" s="29"/>
      <c r="N18" s="29"/>
      <c r="O18" s="30">
        <f>SUM(C18:N18)</f>
        <v>567.42</v>
      </c>
      <c r="R18" s="108"/>
      <c r="S18" s="108"/>
      <c r="T18" s="108"/>
    </row>
    <row r="19" spans="1:20" ht="15.75">
      <c r="A19" s="120">
        <v>16</v>
      </c>
      <c r="B19" s="117" t="s">
        <v>29</v>
      </c>
      <c r="C19" s="118">
        <v>2880.12</v>
      </c>
      <c r="D19" s="118">
        <v>2880.12</v>
      </c>
      <c r="E19" s="136">
        <v>2880.12</v>
      </c>
      <c r="F19" s="136">
        <v>2880.12</v>
      </c>
      <c r="G19" s="136">
        <v>2880.12</v>
      </c>
      <c r="H19" s="136">
        <v>2880.12</v>
      </c>
      <c r="I19" s="136"/>
      <c r="J19" s="136"/>
      <c r="K19" s="136"/>
      <c r="L19" s="141"/>
      <c r="M19" s="29"/>
      <c r="N19" s="29"/>
      <c r="O19" s="30">
        <f>SUM(C19:N19)</f>
        <v>17280.719999999998</v>
      </c>
      <c r="R19" s="108"/>
      <c r="S19" s="108"/>
      <c r="T19" s="108"/>
    </row>
    <row r="20" spans="1:20" ht="15.75">
      <c r="A20" s="116">
        <v>17</v>
      </c>
      <c r="B20" s="132" t="s">
        <v>357</v>
      </c>
      <c r="C20" s="133">
        <v>0</v>
      </c>
      <c r="D20" s="133">
        <v>0</v>
      </c>
      <c r="E20" s="136">
        <v>0</v>
      </c>
      <c r="F20" s="136">
        <v>0</v>
      </c>
      <c r="G20" s="136">
        <v>0</v>
      </c>
      <c r="H20" s="136">
        <v>0</v>
      </c>
      <c r="I20" s="136"/>
      <c r="J20" s="136"/>
      <c r="K20" s="136"/>
      <c r="L20" s="141"/>
      <c r="M20" s="29"/>
      <c r="N20" s="29"/>
      <c r="O20" s="30">
        <f>SUM(C20:N20)</f>
        <v>0</v>
      </c>
      <c r="R20" s="108"/>
      <c r="S20" s="108"/>
      <c r="T20" s="108"/>
    </row>
    <row r="21" spans="1:20" ht="15.75">
      <c r="A21" s="120">
        <v>18</v>
      </c>
      <c r="B21" s="122" t="s">
        <v>30</v>
      </c>
      <c r="C21" s="123">
        <v>35.67</v>
      </c>
      <c r="D21" s="123">
        <v>35.67</v>
      </c>
      <c r="E21" s="136">
        <v>35.67</v>
      </c>
      <c r="F21" s="136">
        <v>35.67</v>
      </c>
      <c r="G21" s="136">
        <v>35.67</v>
      </c>
      <c r="H21" s="136">
        <v>35.67</v>
      </c>
      <c r="I21" s="136"/>
      <c r="J21" s="136"/>
      <c r="K21" s="136"/>
      <c r="L21" s="141"/>
      <c r="M21" s="29"/>
      <c r="N21" s="29"/>
      <c r="O21" s="30">
        <f>SUM(C21:N21)</f>
        <v>214.02000000000004</v>
      </c>
      <c r="R21" s="108"/>
      <c r="S21" s="108"/>
      <c r="T21" s="108"/>
    </row>
    <row r="22" spans="1:20" ht="15.75">
      <c r="A22" s="116">
        <v>19</v>
      </c>
      <c r="B22" s="117" t="s">
        <v>31</v>
      </c>
      <c r="C22" s="118">
        <v>1124.44</v>
      </c>
      <c r="D22" s="118">
        <v>1124.44</v>
      </c>
      <c r="E22" s="137">
        <v>1124.44</v>
      </c>
      <c r="F22" s="137">
        <v>1124.44</v>
      </c>
      <c r="G22" s="136">
        <v>1124.44</v>
      </c>
      <c r="H22" s="136">
        <v>1124.44</v>
      </c>
      <c r="I22" s="136"/>
      <c r="J22" s="136"/>
      <c r="K22" s="136"/>
      <c r="L22" s="141"/>
      <c r="M22" s="143"/>
      <c r="N22" s="143"/>
      <c r="O22" s="30">
        <f>SUM(C22:N22)</f>
        <v>6746.640000000001</v>
      </c>
      <c r="R22" s="108"/>
      <c r="S22" s="108"/>
      <c r="T22" s="108"/>
    </row>
    <row r="23" spans="1:20" ht="15.75">
      <c r="A23" s="120">
        <v>20</v>
      </c>
      <c r="B23" s="117" t="s">
        <v>32</v>
      </c>
      <c r="C23" s="118">
        <v>1124.37</v>
      </c>
      <c r="D23" s="118">
        <v>1124.37</v>
      </c>
      <c r="E23" s="136">
        <v>1124.37</v>
      </c>
      <c r="F23" s="136">
        <v>1124.37</v>
      </c>
      <c r="G23" s="136">
        <v>1124.37</v>
      </c>
      <c r="H23" s="136">
        <v>1124.37</v>
      </c>
      <c r="I23" s="136"/>
      <c r="J23" s="136"/>
      <c r="K23" s="136"/>
      <c r="L23" s="141"/>
      <c r="M23" s="29"/>
      <c r="N23" s="29"/>
      <c r="O23" s="30">
        <f>SUM(C23:N23)</f>
        <v>6746.219999999999</v>
      </c>
      <c r="R23" s="108"/>
      <c r="S23" s="108"/>
      <c r="T23" s="108"/>
    </row>
    <row r="24" spans="1:20" ht="15.75">
      <c r="A24" s="116">
        <v>21</v>
      </c>
      <c r="B24" s="117" t="s">
        <v>33</v>
      </c>
      <c r="C24" s="118">
        <v>743.82</v>
      </c>
      <c r="D24" s="118">
        <v>743.82</v>
      </c>
      <c r="E24" s="136">
        <v>743.82</v>
      </c>
      <c r="F24" s="136">
        <v>743.82</v>
      </c>
      <c r="G24" s="136">
        <v>743.82</v>
      </c>
      <c r="H24" s="136">
        <v>743.82</v>
      </c>
      <c r="I24" s="136"/>
      <c r="J24" s="136"/>
      <c r="K24" s="136"/>
      <c r="L24" s="141"/>
      <c r="M24" s="29"/>
      <c r="N24" s="29"/>
      <c r="O24" s="30">
        <f>SUM(C24:N24)</f>
        <v>4462.92</v>
      </c>
      <c r="R24" s="108"/>
      <c r="S24" s="108"/>
      <c r="T24" s="108"/>
    </row>
    <row r="25" spans="1:20" ht="15.75">
      <c r="A25" s="120">
        <v>22</v>
      </c>
      <c r="B25" s="117" t="s">
        <v>34</v>
      </c>
      <c r="C25" s="118">
        <v>79.97</v>
      </c>
      <c r="D25" s="118">
        <v>79.97</v>
      </c>
      <c r="E25" s="136">
        <v>79.97</v>
      </c>
      <c r="F25" s="136">
        <v>79.97</v>
      </c>
      <c r="G25" s="136">
        <v>79.97</v>
      </c>
      <c r="H25" s="136">
        <v>79.97</v>
      </c>
      <c r="I25" s="136"/>
      <c r="J25" s="136"/>
      <c r="K25" s="136"/>
      <c r="L25" s="141"/>
      <c r="M25" s="29"/>
      <c r="N25" s="29"/>
      <c r="O25" s="30">
        <f>SUM(C25:N25)</f>
        <v>479.82000000000005</v>
      </c>
      <c r="R25" s="108"/>
      <c r="S25" s="108"/>
      <c r="T25" s="108"/>
    </row>
    <row r="26" spans="1:20" ht="15.75">
      <c r="A26" s="116">
        <v>23</v>
      </c>
      <c r="B26" s="117" t="s">
        <v>370</v>
      </c>
      <c r="C26" s="118">
        <v>104.95</v>
      </c>
      <c r="D26" s="118">
        <v>104.95</v>
      </c>
      <c r="E26" s="136">
        <v>104.95</v>
      </c>
      <c r="F26" s="136">
        <v>104.95</v>
      </c>
      <c r="G26" s="136">
        <v>104.95</v>
      </c>
      <c r="H26" s="136">
        <v>104.95</v>
      </c>
      <c r="I26" s="136"/>
      <c r="J26" s="136"/>
      <c r="K26" s="136"/>
      <c r="L26" s="141"/>
      <c r="M26" s="29"/>
      <c r="N26" s="29"/>
      <c r="O26" s="30">
        <f>SUM(C26:N26)</f>
        <v>629.7</v>
      </c>
      <c r="R26" s="108"/>
      <c r="S26" s="108"/>
      <c r="T26" s="108"/>
    </row>
    <row r="27" spans="1:20" ht="15.75">
      <c r="A27" s="120">
        <v>24</v>
      </c>
      <c r="B27" s="117" t="s">
        <v>35</v>
      </c>
      <c r="C27" s="118">
        <v>2709.19</v>
      </c>
      <c r="D27" s="118">
        <v>2709.19</v>
      </c>
      <c r="E27" s="136">
        <v>2709.19</v>
      </c>
      <c r="F27" s="136">
        <v>2709.19</v>
      </c>
      <c r="G27" s="136">
        <v>2709.19</v>
      </c>
      <c r="H27" s="136">
        <v>2709.19</v>
      </c>
      <c r="I27" s="136"/>
      <c r="J27" s="136"/>
      <c r="K27" s="136"/>
      <c r="L27" s="141"/>
      <c r="M27" s="29"/>
      <c r="N27" s="29"/>
      <c r="O27" s="30">
        <f>SUM(C27:N27)</f>
        <v>16255.140000000001</v>
      </c>
      <c r="R27" s="108"/>
      <c r="S27" s="108"/>
      <c r="T27" s="108"/>
    </row>
    <row r="28" spans="1:20" ht="15.75">
      <c r="A28" s="116">
        <v>25</v>
      </c>
      <c r="B28" s="117" t="s">
        <v>36</v>
      </c>
      <c r="C28" s="118">
        <v>2634.4</v>
      </c>
      <c r="D28" s="118">
        <v>2634.4</v>
      </c>
      <c r="E28" s="136">
        <v>2634.4</v>
      </c>
      <c r="F28" s="136">
        <v>2634.4</v>
      </c>
      <c r="G28" s="136">
        <v>2634.4</v>
      </c>
      <c r="H28" s="136">
        <v>2634.4</v>
      </c>
      <c r="I28" s="136"/>
      <c r="J28" s="136"/>
      <c r="K28" s="136"/>
      <c r="L28" s="141"/>
      <c r="M28" s="29"/>
      <c r="N28" s="29"/>
      <c r="O28" s="30">
        <f>SUM(C28:N28)</f>
        <v>15806.4</v>
      </c>
      <c r="R28" s="108"/>
      <c r="S28" s="108"/>
      <c r="T28" s="108"/>
    </row>
    <row r="29" spans="1:20" ht="15.75">
      <c r="A29" s="120">
        <v>26</v>
      </c>
      <c r="B29" s="117" t="s">
        <v>37</v>
      </c>
      <c r="C29" s="118">
        <v>1923.6200000000001</v>
      </c>
      <c r="D29" s="118">
        <v>1923.6200000000001</v>
      </c>
      <c r="E29" s="136">
        <v>1923.6200000000001</v>
      </c>
      <c r="F29" s="136">
        <v>1923.6200000000001</v>
      </c>
      <c r="G29" s="136">
        <v>1923.6200000000001</v>
      </c>
      <c r="H29" s="136">
        <v>1923.6200000000001</v>
      </c>
      <c r="I29" s="136"/>
      <c r="J29" s="136"/>
      <c r="K29" s="136"/>
      <c r="L29" s="141"/>
      <c r="M29" s="29"/>
      <c r="N29" s="29"/>
      <c r="O29" s="30">
        <f>SUM(C29:N29)</f>
        <v>11541.720000000001</v>
      </c>
      <c r="R29" s="108"/>
      <c r="S29" s="108"/>
      <c r="T29" s="108"/>
    </row>
    <row r="30" spans="1:20" ht="15.75">
      <c r="A30" s="116">
        <v>27</v>
      </c>
      <c r="B30" s="117" t="s">
        <v>38</v>
      </c>
      <c r="C30" s="118">
        <v>1940.31</v>
      </c>
      <c r="D30" s="118">
        <v>1940.31</v>
      </c>
      <c r="E30" s="136">
        <v>1940.31</v>
      </c>
      <c r="F30" s="136">
        <v>1940.31</v>
      </c>
      <c r="G30" s="136">
        <v>1940.31</v>
      </c>
      <c r="H30" s="136">
        <v>1940.31</v>
      </c>
      <c r="I30" s="136"/>
      <c r="J30" s="136"/>
      <c r="K30" s="136"/>
      <c r="L30" s="141"/>
      <c r="M30" s="29"/>
      <c r="N30" s="29"/>
      <c r="O30" s="30">
        <f>SUM(C30:N30)</f>
        <v>11641.859999999999</v>
      </c>
      <c r="R30" s="108"/>
      <c r="S30" s="108"/>
      <c r="T30" s="108"/>
    </row>
    <row r="31" spans="1:20" ht="15.75">
      <c r="A31" s="120">
        <v>28</v>
      </c>
      <c r="B31" s="117" t="s">
        <v>39</v>
      </c>
      <c r="C31" s="118">
        <v>927.62</v>
      </c>
      <c r="D31" s="118">
        <v>927.62</v>
      </c>
      <c r="E31" s="136">
        <v>927.62</v>
      </c>
      <c r="F31" s="136">
        <v>927.62</v>
      </c>
      <c r="G31" s="136">
        <v>927.62</v>
      </c>
      <c r="H31" s="136">
        <v>927.63</v>
      </c>
      <c r="I31" s="136"/>
      <c r="J31" s="136"/>
      <c r="K31" s="136"/>
      <c r="L31" s="141"/>
      <c r="M31" s="29"/>
      <c r="N31" s="29"/>
      <c r="O31" s="30">
        <f>SUM(C31:N31)</f>
        <v>5565.7300000000005</v>
      </c>
      <c r="R31" s="108"/>
      <c r="S31" s="108"/>
      <c r="T31" s="108"/>
    </row>
    <row r="32" spans="1:20" ht="15.75">
      <c r="A32" s="116">
        <v>29</v>
      </c>
      <c r="B32" s="117" t="s">
        <v>40</v>
      </c>
      <c r="C32" s="118">
        <v>934.07</v>
      </c>
      <c r="D32" s="118">
        <v>934.07</v>
      </c>
      <c r="E32" s="136">
        <v>934.07</v>
      </c>
      <c r="F32" s="136">
        <v>934.07</v>
      </c>
      <c r="G32" s="136">
        <v>934.07</v>
      </c>
      <c r="H32" s="136">
        <v>934.07</v>
      </c>
      <c r="I32" s="136"/>
      <c r="J32" s="136"/>
      <c r="K32" s="136"/>
      <c r="L32" s="141"/>
      <c r="M32" s="29"/>
      <c r="N32" s="29"/>
      <c r="O32" s="30">
        <f>SUM(C32:N32)</f>
        <v>5604.42</v>
      </c>
      <c r="R32" s="108"/>
      <c r="S32" s="108"/>
      <c r="T32" s="108"/>
    </row>
    <row r="33" spans="1:20" ht="15.75">
      <c r="A33" s="120">
        <v>30</v>
      </c>
      <c r="B33" s="117" t="s">
        <v>41</v>
      </c>
      <c r="C33" s="118">
        <v>3433.23</v>
      </c>
      <c r="D33" s="118">
        <v>3433.23</v>
      </c>
      <c r="E33" s="136">
        <v>3433.23</v>
      </c>
      <c r="F33" s="136">
        <v>3433.23</v>
      </c>
      <c r="G33" s="136">
        <v>3433.23</v>
      </c>
      <c r="H33" s="136">
        <v>3433.23</v>
      </c>
      <c r="I33" s="136"/>
      <c r="J33" s="136"/>
      <c r="K33" s="136"/>
      <c r="L33" s="141"/>
      <c r="M33" s="29"/>
      <c r="N33" s="29"/>
      <c r="O33" s="30">
        <f>SUM(C33:N33)</f>
        <v>20599.38</v>
      </c>
      <c r="R33" s="108"/>
      <c r="S33" s="108"/>
      <c r="T33" s="108"/>
    </row>
    <row r="34" spans="1:20" ht="15.75">
      <c r="A34" s="116">
        <v>31</v>
      </c>
      <c r="B34" s="117" t="s">
        <v>42</v>
      </c>
      <c r="C34" s="118">
        <v>1324.48</v>
      </c>
      <c r="D34" s="125">
        <v>1324.48</v>
      </c>
      <c r="E34" s="136">
        <v>1324.48</v>
      </c>
      <c r="F34" s="136">
        <v>1324.48</v>
      </c>
      <c r="G34" s="136">
        <v>1324.48</v>
      </c>
      <c r="H34" s="136">
        <v>1324.48</v>
      </c>
      <c r="I34" s="136"/>
      <c r="J34" s="136"/>
      <c r="K34" s="136"/>
      <c r="L34" s="141"/>
      <c r="M34" s="29"/>
      <c r="N34" s="29"/>
      <c r="O34" s="30">
        <f>SUM(C34:N34)</f>
        <v>7946.879999999999</v>
      </c>
      <c r="R34" s="108"/>
      <c r="S34" s="108"/>
      <c r="T34" s="108"/>
    </row>
    <row r="35" spans="1:20" ht="15.75">
      <c r="A35" s="120">
        <v>32</v>
      </c>
      <c r="B35" s="117" t="s">
        <v>43</v>
      </c>
      <c r="C35" s="118">
        <v>2514.3</v>
      </c>
      <c r="D35" s="118">
        <v>2514.3</v>
      </c>
      <c r="E35" s="136">
        <v>2514.3</v>
      </c>
      <c r="F35" s="136">
        <v>2514.3</v>
      </c>
      <c r="G35" s="136">
        <v>2514.3</v>
      </c>
      <c r="H35" s="136">
        <v>2514.3</v>
      </c>
      <c r="I35" s="136"/>
      <c r="J35" s="136"/>
      <c r="K35" s="136"/>
      <c r="L35" s="141"/>
      <c r="M35" s="29"/>
      <c r="N35" s="29"/>
      <c r="O35" s="30">
        <f>SUM(C35:N35)</f>
        <v>15085.8</v>
      </c>
      <c r="R35" s="108"/>
      <c r="S35" s="108"/>
      <c r="T35" s="108"/>
    </row>
    <row r="36" spans="1:20" ht="15.75">
      <c r="A36" s="116">
        <v>33</v>
      </c>
      <c r="B36" s="117" t="s">
        <v>44</v>
      </c>
      <c r="C36" s="118">
        <v>1377.1100000000001</v>
      </c>
      <c r="D36" s="118">
        <v>1377.1100000000001</v>
      </c>
      <c r="E36" s="136">
        <v>1377.1100000000001</v>
      </c>
      <c r="F36" s="136">
        <v>1377.1100000000001</v>
      </c>
      <c r="G36" s="136">
        <v>1377.1100000000001</v>
      </c>
      <c r="H36" s="136">
        <v>1377.1100000000001</v>
      </c>
      <c r="I36" s="136"/>
      <c r="J36" s="136"/>
      <c r="K36" s="136"/>
      <c r="L36" s="141"/>
      <c r="M36" s="29"/>
      <c r="N36" s="29"/>
      <c r="O36" s="30">
        <f>SUM(C36:N36)</f>
        <v>8262.660000000002</v>
      </c>
      <c r="R36" s="108"/>
      <c r="S36" s="108"/>
      <c r="T36" s="108"/>
    </row>
    <row r="37" spans="1:20" ht="15.75">
      <c r="A37" s="120">
        <v>34</v>
      </c>
      <c r="B37" s="117" t="s">
        <v>45</v>
      </c>
      <c r="C37" s="118">
        <v>1392.23</v>
      </c>
      <c r="D37" s="118">
        <v>1392.23</v>
      </c>
      <c r="E37" s="136">
        <v>1392.23</v>
      </c>
      <c r="F37" s="136">
        <v>1392.23</v>
      </c>
      <c r="G37" s="136">
        <v>1392.23</v>
      </c>
      <c r="H37" s="136">
        <v>1392.23</v>
      </c>
      <c r="I37" s="136"/>
      <c r="J37" s="136"/>
      <c r="K37" s="136"/>
      <c r="L37" s="141"/>
      <c r="M37" s="29"/>
      <c r="N37" s="29"/>
      <c r="O37" s="30">
        <f>SUM(C37:N37)</f>
        <v>8353.38</v>
      </c>
      <c r="R37" s="108"/>
      <c r="S37" s="108"/>
      <c r="T37" s="108"/>
    </row>
    <row r="38" spans="1:20" ht="15.75">
      <c r="A38" s="116">
        <v>35</v>
      </c>
      <c r="B38" s="117" t="s">
        <v>46</v>
      </c>
      <c r="C38" s="118">
        <v>1296.9699999999998</v>
      </c>
      <c r="D38" s="118">
        <v>1296.9699999999998</v>
      </c>
      <c r="E38" s="136">
        <v>1296.9699999999998</v>
      </c>
      <c r="F38" s="136">
        <v>1296.9699999999998</v>
      </c>
      <c r="G38" s="136">
        <v>1296.9699999999998</v>
      </c>
      <c r="H38" s="136">
        <v>1296.9699999999998</v>
      </c>
      <c r="I38" s="136"/>
      <c r="J38" s="136"/>
      <c r="K38" s="136"/>
      <c r="L38" s="141"/>
      <c r="M38" s="29"/>
      <c r="N38" s="29"/>
      <c r="O38" s="30">
        <f>SUM(C38:N38)</f>
        <v>7781.819999999998</v>
      </c>
      <c r="R38" s="108"/>
      <c r="S38" s="108"/>
      <c r="T38" s="108"/>
    </row>
    <row r="39" spans="1:20" ht="15.75">
      <c r="A39" s="120">
        <v>36</v>
      </c>
      <c r="B39" s="117" t="s">
        <v>47</v>
      </c>
      <c r="C39" s="118">
        <v>524.1</v>
      </c>
      <c r="D39" s="118">
        <v>524.1</v>
      </c>
      <c r="E39" s="136">
        <v>524.1</v>
      </c>
      <c r="F39" s="136">
        <v>524.1</v>
      </c>
      <c r="G39" s="136">
        <v>524.1</v>
      </c>
      <c r="H39" s="136">
        <v>524.1</v>
      </c>
      <c r="I39" s="136"/>
      <c r="J39" s="136"/>
      <c r="K39" s="136"/>
      <c r="L39" s="141"/>
      <c r="M39" s="29"/>
      <c r="N39" s="29"/>
      <c r="O39" s="30">
        <f>SUM(C39:N39)</f>
        <v>3144.6</v>
      </c>
      <c r="R39" s="108"/>
      <c r="S39" s="108"/>
      <c r="T39" s="108"/>
    </row>
    <row r="40" spans="1:20" ht="15.75">
      <c r="A40" s="116">
        <v>37</v>
      </c>
      <c r="B40" s="117" t="s">
        <v>48</v>
      </c>
      <c r="C40" s="118">
        <v>1415.31</v>
      </c>
      <c r="D40" s="118">
        <v>1415.31</v>
      </c>
      <c r="E40" s="136">
        <v>1415.31</v>
      </c>
      <c r="F40" s="136">
        <v>1415.31</v>
      </c>
      <c r="G40" s="136">
        <v>1415.31</v>
      </c>
      <c r="H40" s="136">
        <v>1415.31</v>
      </c>
      <c r="I40" s="136"/>
      <c r="J40" s="136"/>
      <c r="K40" s="136"/>
      <c r="L40" s="141"/>
      <c r="M40" s="29"/>
      <c r="N40" s="29"/>
      <c r="O40" s="30">
        <f>SUM(C40:N40)</f>
        <v>8491.859999999999</v>
      </c>
      <c r="R40" s="108"/>
      <c r="S40" s="108"/>
      <c r="T40" s="108"/>
    </row>
    <row r="41" spans="1:20" ht="15.75">
      <c r="A41" s="120">
        <v>38</v>
      </c>
      <c r="B41" s="117" t="s">
        <v>49</v>
      </c>
      <c r="C41" s="118">
        <v>2677.59</v>
      </c>
      <c r="D41" s="118">
        <v>2677.59</v>
      </c>
      <c r="E41" s="136">
        <v>2677.59</v>
      </c>
      <c r="F41" s="136">
        <v>2677.59</v>
      </c>
      <c r="G41" s="136">
        <v>2677.59</v>
      </c>
      <c r="H41" s="136">
        <v>2677.59</v>
      </c>
      <c r="I41" s="136"/>
      <c r="J41" s="136"/>
      <c r="K41" s="136"/>
      <c r="L41" s="141"/>
      <c r="M41" s="29"/>
      <c r="N41" s="29"/>
      <c r="O41" s="30">
        <f>SUM(C41:N41)</f>
        <v>16065.54</v>
      </c>
      <c r="R41" s="108"/>
      <c r="S41" s="108"/>
      <c r="T41" s="108"/>
    </row>
    <row r="42" spans="1:20" ht="15.75">
      <c r="A42" s="116">
        <v>39</v>
      </c>
      <c r="B42" s="117" t="s">
        <v>50</v>
      </c>
      <c r="C42" s="118">
        <v>177.77</v>
      </c>
      <c r="D42" s="118">
        <v>177.77</v>
      </c>
      <c r="E42" s="136">
        <v>177.77</v>
      </c>
      <c r="F42" s="136">
        <v>177.77</v>
      </c>
      <c r="G42" s="136">
        <v>177.77</v>
      </c>
      <c r="H42" s="136">
        <v>177.77</v>
      </c>
      <c r="I42" s="136"/>
      <c r="J42" s="136"/>
      <c r="K42" s="136"/>
      <c r="L42" s="141"/>
      <c r="M42" s="29"/>
      <c r="N42" s="29"/>
      <c r="O42" s="30">
        <f>SUM(C42:N42)</f>
        <v>1066.6200000000001</v>
      </c>
      <c r="R42" s="108"/>
      <c r="S42" s="108"/>
      <c r="T42" s="108"/>
    </row>
    <row r="43" spans="1:20" ht="15.75">
      <c r="A43" s="120">
        <v>40</v>
      </c>
      <c r="B43" s="117" t="s">
        <v>51</v>
      </c>
      <c r="C43" s="118">
        <v>161.51</v>
      </c>
      <c r="D43" s="118">
        <v>161.51</v>
      </c>
      <c r="E43" s="136">
        <v>161.51</v>
      </c>
      <c r="F43" s="136">
        <v>161.51</v>
      </c>
      <c r="G43" s="136">
        <v>161.51</v>
      </c>
      <c r="H43" s="136">
        <v>161.51</v>
      </c>
      <c r="I43" s="136"/>
      <c r="J43" s="136"/>
      <c r="K43" s="136"/>
      <c r="L43" s="141"/>
      <c r="M43" s="29"/>
      <c r="N43" s="29"/>
      <c r="O43" s="30">
        <f>SUM(C43:N43)</f>
        <v>969.06</v>
      </c>
      <c r="R43" s="108"/>
      <c r="S43" s="108"/>
      <c r="T43" s="108"/>
    </row>
    <row r="44" spans="1:20" ht="15.75">
      <c r="A44" s="116">
        <v>41</v>
      </c>
      <c r="B44" s="117" t="s">
        <v>52</v>
      </c>
      <c r="C44" s="118">
        <v>2311.3199999999997</v>
      </c>
      <c r="D44" s="118">
        <v>2311.3199999999997</v>
      </c>
      <c r="E44" s="136">
        <v>2311.3199999999997</v>
      </c>
      <c r="F44" s="136">
        <v>2311.3199999999997</v>
      </c>
      <c r="G44" s="136">
        <v>2311.3199999999997</v>
      </c>
      <c r="H44" s="136">
        <v>2311.3199999999997</v>
      </c>
      <c r="I44" s="136"/>
      <c r="J44" s="136"/>
      <c r="K44" s="136"/>
      <c r="L44" s="141"/>
      <c r="M44" s="29"/>
      <c r="N44" s="29"/>
      <c r="O44" s="30">
        <f>SUM(C44:N44)</f>
        <v>13867.919999999998</v>
      </c>
      <c r="R44" s="108"/>
      <c r="S44" s="108"/>
      <c r="T44" s="108"/>
    </row>
    <row r="45" spans="1:20" ht="15.75">
      <c r="A45" s="120">
        <v>42</v>
      </c>
      <c r="B45" s="117" t="s">
        <v>53</v>
      </c>
      <c r="C45" s="118">
        <v>926.5</v>
      </c>
      <c r="D45" s="118">
        <v>926.5</v>
      </c>
      <c r="E45" s="136">
        <v>926.5</v>
      </c>
      <c r="F45" s="136">
        <v>926.5</v>
      </c>
      <c r="G45" s="136">
        <v>926.5</v>
      </c>
      <c r="H45" s="136">
        <v>926.5</v>
      </c>
      <c r="I45" s="136"/>
      <c r="J45" s="136"/>
      <c r="K45" s="136"/>
      <c r="L45" s="141"/>
      <c r="M45" s="29"/>
      <c r="N45" s="29"/>
      <c r="O45" s="30">
        <f>SUM(C45:N45)</f>
        <v>5559</v>
      </c>
      <c r="R45" s="108"/>
      <c r="S45" s="108"/>
      <c r="T45" s="108"/>
    </row>
    <row r="46" spans="1:20" ht="15.75">
      <c r="A46" s="116">
        <v>43</v>
      </c>
      <c r="B46" s="117" t="s">
        <v>54</v>
      </c>
      <c r="C46" s="118">
        <v>1960.46</v>
      </c>
      <c r="D46" s="118">
        <v>1960.46</v>
      </c>
      <c r="E46" s="136">
        <v>1960.46</v>
      </c>
      <c r="F46" s="136">
        <v>1960.46</v>
      </c>
      <c r="G46" s="136">
        <v>1960.46</v>
      </c>
      <c r="H46" s="136">
        <v>1960.46</v>
      </c>
      <c r="I46" s="136"/>
      <c r="J46" s="136"/>
      <c r="K46" s="136"/>
      <c r="L46" s="141"/>
      <c r="M46" s="29"/>
      <c r="N46" s="29"/>
      <c r="O46" s="30">
        <f>SUM(C46:N46)</f>
        <v>11762.759999999998</v>
      </c>
      <c r="R46" s="108"/>
      <c r="S46" s="108"/>
      <c r="T46" s="108"/>
    </row>
    <row r="47" spans="1:20" ht="15.75">
      <c r="A47" s="120">
        <v>44</v>
      </c>
      <c r="B47" s="117" t="s">
        <v>55</v>
      </c>
      <c r="C47" s="118">
        <v>330.05999999999995</v>
      </c>
      <c r="D47" s="118">
        <v>330.05999999999995</v>
      </c>
      <c r="E47" s="136">
        <v>330.05999999999995</v>
      </c>
      <c r="F47" s="136">
        <v>330.05999999999995</v>
      </c>
      <c r="G47" s="136">
        <v>330.05999999999995</v>
      </c>
      <c r="H47" s="136">
        <v>330.05999999999995</v>
      </c>
      <c r="I47" s="136"/>
      <c r="J47" s="136"/>
      <c r="K47" s="136"/>
      <c r="L47" s="141"/>
      <c r="M47" s="29"/>
      <c r="N47" s="29"/>
      <c r="O47" s="30">
        <f>SUM(C47:N47)</f>
        <v>1980.3599999999997</v>
      </c>
      <c r="R47" s="108"/>
      <c r="S47" s="108"/>
      <c r="T47" s="108"/>
    </row>
    <row r="48" spans="1:20" ht="15.75">
      <c r="A48" s="116">
        <v>45</v>
      </c>
      <c r="B48" s="117" t="s">
        <v>56</v>
      </c>
      <c r="C48" s="118">
        <v>515.19</v>
      </c>
      <c r="D48" s="118">
        <v>515.19</v>
      </c>
      <c r="E48" s="136">
        <v>515.19</v>
      </c>
      <c r="F48" s="136">
        <v>515.19</v>
      </c>
      <c r="G48" s="136">
        <v>515.19</v>
      </c>
      <c r="H48" s="136">
        <v>515.19</v>
      </c>
      <c r="I48" s="136"/>
      <c r="J48" s="136"/>
      <c r="K48" s="136"/>
      <c r="L48" s="141"/>
      <c r="M48" s="29"/>
      <c r="N48" s="29"/>
      <c r="O48" s="30">
        <f>SUM(C48:N48)</f>
        <v>3091.1400000000003</v>
      </c>
      <c r="R48" s="108"/>
      <c r="S48" s="108"/>
      <c r="T48" s="108"/>
    </row>
    <row r="49" spans="1:20" ht="15.75">
      <c r="A49" s="120">
        <v>46</v>
      </c>
      <c r="B49" s="117" t="s">
        <v>57</v>
      </c>
      <c r="C49" s="118">
        <v>172.29</v>
      </c>
      <c r="D49" s="118">
        <v>172.29</v>
      </c>
      <c r="E49" s="136">
        <v>172.29</v>
      </c>
      <c r="F49" s="136">
        <v>172.29</v>
      </c>
      <c r="G49" s="136">
        <v>172.29</v>
      </c>
      <c r="H49" s="136">
        <v>172.29</v>
      </c>
      <c r="I49" s="136"/>
      <c r="J49" s="136"/>
      <c r="K49" s="136"/>
      <c r="L49" s="141"/>
      <c r="M49" s="29"/>
      <c r="N49" s="29"/>
      <c r="O49" s="30">
        <f>SUM(C49:N49)</f>
        <v>1033.74</v>
      </c>
      <c r="R49" s="108"/>
      <c r="S49" s="108"/>
      <c r="T49" s="108"/>
    </row>
    <row r="50" spans="1:20" ht="15.75">
      <c r="A50" s="116">
        <v>47</v>
      </c>
      <c r="B50" s="117" t="s">
        <v>59</v>
      </c>
      <c r="C50" s="118">
        <v>687.11</v>
      </c>
      <c r="D50" s="118">
        <v>687.11</v>
      </c>
      <c r="E50" s="136">
        <v>687.11</v>
      </c>
      <c r="F50" s="136">
        <v>687.11</v>
      </c>
      <c r="G50" s="136">
        <v>687.11</v>
      </c>
      <c r="H50" s="136">
        <v>687.11</v>
      </c>
      <c r="I50" s="136"/>
      <c r="J50" s="136"/>
      <c r="K50" s="136"/>
      <c r="L50" s="141"/>
      <c r="M50" s="29"/>
      <c r="N50" s="29"/>
      <c r="O50" s="30">
        <f>SUM(C50:N50)</f>
        <v>4122.66</v>
      </c>
      <c r="R50" s="108"/>
      <c r="S50" s="108"/>
      <c r="T50" s="108"/>
    </row>
    <row r="51" spans="1:20" ht="15.75">
      <c r="A51" s="120">
        <v>48</v>
      </c>
      <c r="B51" s="117" t="s">
        <v>58</v>
      </c>
      <c r="C51" s="118">
        <v>526.68</v>
      </c>
      <c r="D51" s="118">
        <v>526.68</v>
      </c>
      <c r="E51" s="136">
        <v>526.68</v>
      </c>
      <c r="F51" s="136">
        <v>526.68</v>
      </c>
      <c r="G51" s="136">
        <v>526.68</v>
      </c>
      <c r="H51" s="136">
        <v>526.68</v>
      </c>
      <c r="I51" s="136"/>
      <c r="J51" s="136"/>
      <c r="K51" s="136"/>
      <c r="L51" s="141"/>
      <c r="M51" s="29"/>
      <c r="N51" s="29"/>
      <c r="O51" s="30">
        <f>SUM(C51:N51)</f>
        <v>3160.0799999999995</v>
      </c>
      <c r="R51" s="108"/>
      <c r="S51" s="108"/>
      <c r="T51" s="108"/>
    </row>
    <row r="52" spans="1:20" ht="15.75">
      <c r="A52" s="116">
        <v>49</v>
      </c>
      <c r="B52" s="117" t="s">
        <v>60</v>
      </c>
      <c r="C52" s="118">
        <v>522.35</v>
      </c>
      <c r="D52" s="118">
        <v>522.35</v>
      </c>
      <c r="E52" s="136">
        <v>522.35</v>
      </c>
      <c r="F52" s="136">
        <v>522.35</v>
      </c>
      <c r="G52" s="136">
        <v>522.35</v>
      </c>
      <c r="H52" s="136">
        <v>522.35</v>
      </c>
      <c r="I52" s="136"/>
      <c r="J52" s="136"/>
      <c r="K52" s="136"/>
      <c r="L52" s="141"/>
      <c r="M52" s="29"/>
      <c r="N52" s="29"/>
      <c r="O52" s="30">
        <f>SUM(C52:N52)</f>
        <v>3134.1</v>
      </c>
      <c r="R52" s="108"/>
      <c r="S52" s="108"/>
      <c r="T52" s="108"/>
    </row>
    <row r="53" spans="1:20" ht="15.75">
      <c r="A53" s="120">
        <v>50</v>
      </c>
      <c r="B53" s="117" t="s">
        <v>61</v>
      </c>
      <c r="C53" s="118">
        <v>159.74</v>
      </c>
      <c r="D53" s="118">
        <v>159.74</v>
      </c>
      <c r="E53" s="136">
        <v>159.74</v>
      </c>
      <c r="F53" s="136">
        <v>159.74</v>
      </c>
      <c r="G53" s="136">
        <v>159.74</v>
      </c>
      <c r="H53" s="136">
        <v>159.74</v>
      </c>
      <c r="I53" s="136"/>
      <c r="J53" s="136"/>
      <c r="K53" s="136"/>
      <c r="L53" s="141"/>
      <c r="M53" s="29"/>
      <c r="N53" s="29"/>
      <c r="O53" s="30">
        <f>SUM(C53:N53)</f>
        <v>958.44</v>
      </c>
      <c r="R53" s="108"/>
      <c r="S53" s="108"/>
      <c r="T53" s="108"/>
    </row>
    <row r="54" spans="1:20" ht="15.75">
      <c r="A54" s="116">
        <v>51</v>
      </c>
      <c r="B54" s="117" t="s">
        <v>62</v>
      </c>
      <c r="C54" s="118">
        <v>517.71</v>
      </c>
      <c r="D54" s="118">
        <v>517.71</v>
      </c>
      <c r="E54" s="136">
        <v>517.71</v>
      </c>
      <c r="F54" s="136">
        <v>515.97</v>
      </c>
      <c r="G54" s="136">
        <v>515.97</v>
      </c>
      <c r="H54" s="136">
        <v>515.97</v>
      </c>
      <c r="I54" s="136"/>
      <c r="J54" s="136"/>
      <c r="K54" s="136"/>
      <c r="L54" s="141"/>
      <c r="M54" s="29"/>
      <c r="N54" s="29"/>
      <c r="O54" s="30">
        <f>SUM(C54:N54)</f>
        <v>3101.040000000001</v>
      </c>
      <c r="R54" s="108"/>
      <c r="S54" s="108"/>
      <c r="T54" s="108"/>
    </row>
    <row r="55" spans="1:20" ht="15.75">
      <c r="A55" s="120">
        <v>52</v>
      </c>
      <c r="B55" s="117" t="s">
        <v>63</v>
      </c>
      <c r="C55" s="118">
        <v>1318.01</v>
      </c>
      <c r="D55" s="118">
        <v>1318.01</v>
      </c>
      <c r="E55" s="136">
        <v>1318.01</v>
      </c>
      <c r="F55" s="136">
        <v>1318.01</v>
      </c>
      <c r="G55" s="136">
        <v>1318.01</v>
      </c>
      <c r="H55" s="136">
        <v>1318.01</v>
      </c>
      <c r="I55" s="136"/>
      <c r="J55" s="136"/>
      <c r="K55" s="136"/>
      <c r="L55" s="141"/>
      <c r="M55" s="29"/>
      <c r="N55" s="29"/>
      <c r="O55" s="30">
        <f>SUM(C55:N55)</f>
        <v>7908.06</v>
      </c>
      <c r="R55" s="108"/>
      <c r="S55" s="108"/>
      <c r="T55" s="108"/>
    </row>
    <row r="56" spans="1:20" ht="15.75">
      <c r="A56" s="116">
        <v>53</v>
      </c>
      <c r="B56" s="117" t="s">
        <v>64</v>
      </c>
      <c r="C56" s="118">
        <v>1302.05</v>
      </c>
      <c r="D56" s="118">
        <v>1302.05</v>
      </c>
      <c r="E56" s="138">
        <v>1302.05</v>
      </c>
      <c r="F56" s="138">
        <v>1302.05</v>
      </c>
      <c r="G56" s="136">
        <v>1302.05</v>
      </c>
      <c r="H56" s="136">
        <v>1302.05</v>
      </c>
      <c r="I56" s="136"/>
      <c r="J56" s="136"/>
      <c r="K56" s="136"/>
      <c r="L56" s="141"/>
      <c r="M56" s="29"/>
      <c r="N56" s="29"/>
      <c r="O56" s="30">
        <f>SUM(C56:N56)</f>
        <v>7812.3</v>
      </c>
      <c r="R56" s="108"/>
      <c r="S56" s="108"/>
      <c r="T56" s="108"/>
    </row>
    <row r="57" spans="1:20" ht="15.75">
      <c r="A57" s="120">
        <v>54</v>
      </c>
      <c r="B57" s="117" t="s">
        <v>65</v>
      </c>
      <c r="C57" s="118">
        <v>2711.59</v>
      </c>
      <c r="D57" s="118">
        <v>2711.59</v>
      </c>
      <c r="E57" s="136">
        <v>2711.59</v>
      </c>
      <c r="F57" s="136">
        <v>2711.59</v>
      </c>
      <c r="G57" s="136">
        <v>2711.59</v>
      </c>
      <c r="H57" s="136">
        <v>2711.59</v>
      </c>
      <c r="I57" s="136"/>
      <c r="J57" s="136"/>
      <c r="K57" s="136"/>
      <c r="L57" s="141"/>
      <c r="M57" s="29"/>
      <c r="N57" s="29"/>
      <c r="O57" s="30">
        <f>SUM(C57:N57)</f>
        <v>16269.54</v>
      </c>
      <c r="R57" s="108"/>
      <c r="S57" s="108"/>
      <c r="T57" s="108"/>
    </row>
    <row r="58" spans="1:20" ht="15.75">
      <c r="A58" s="116">
        <v>55</v>
      </c>
      <c r="B58" s="117" t="s">
        <v>66</v>
      </c>
      <c r="C58" s="118">
        <v>2470.28</v>
      </c>
      <c r="D58" s="118">
        <v>2470.28</v>
      </c>
      <c r="E58" s="136">
        <v>2470.28</v>
      </c>
      <c r="F58" s="136">
        <v>2470.28</v>
      </c>
      <c r="G58" s="136">
        <v>2470.28</v>
      </c>
      <c r="H58" s="136">
        <v>2469.8900000000003</v>
      </c>
      <c r="I58" s="136"/>
      <c r="J58" s="136"/>
      <c r="K58" s="136"/>
      <c r="L58" s="141"/>
      <c r="M58" s="29"/>
      <c r="N58" s="29"/>
      <c r="O58" s="30">
        <f>SUM(C58:N58)</f>
        <v>14821.29</v>
      </c>
      <c r="R58" s="108"/>
      <c r="S58" s="108"/>
      <c r="T58" s="108"/>
    </row>
    <row r="59" spans="1:20" ht="15.75">
      <c r="A59" s="120">
        <v>56</v>
      </c>
      <c r="B59" s="117" t="s">
        <v>67</v>
      </c>
      <c r="C59" s="118">
        <v>1440.3</v>
      </c>
      <c r="D59" s="118">
        <v>1440.3</v>
      </c>
      <c r="E59" s="136">
        <v>1440.3</v>
      </c>
      <c r="F59" s="136">
        <v>1440.3</v>
      </c>
      <c r="G59" s="136">
        <v>1440.3</v>
      </c>
      <c r="H59" s="136">
        <v>1440.3</v>
      </c>
      <c r="I59" s="136"/>
      <c r="J59" s="136"/>
      <c r="K59" s="136"/>
      <c r="L59" s="141"/>
      <c r="M59" s="29"/>
      <c r="N59" s="29"/>
      <c r="O59" s="30">
        <f>SUM(C59:N59)</f>
        <v>8641.8</v>
      </c>
      <c r="R59" s="108"/>
      <c r="S59" s="108"/>
      <c r="T59" s="108"/>
    </row>
    <row r="60" spans="1:20" ht="15.75">
      <c r="A60" s="116">
        <v>57</v>
      </c>
      <c r="B60" s="117" t="s">
        <v>68</v>
      </c>
      <c r="C60" s="118">
        <v>4292.47</v>
      </c>
      <c r="D60" s="118">
        <v>4292.47</v>
      </c>
      <c r="E60" s="136">
        <v>4292.47</v>
      </c>
      <c r="F60" s="136">
        <v>4292.47</v>
      </c>
      <c r="G60" s="136">
        <v>4292.47</v>
      </c>
      <c r="H60" s="136">
        <v>4290.29</v>
      </c>
      <c r="I60" s="136"/>
      <c r="J60" s="136"/>
      <c r="K60" s="136"/>
      <c r="L60" s="141"/>
      <c r="M60" s="29"/>
      <c r="N60" s="29"/>
      <c r="O60" s="30">
        <f>SUM(C60:N60)</f>
        <v>25752.640000000003</v>
      </c>
      <c r="R60" s="108"/>
      <c r="S60" s="108"/>
      <c r="T60" s="108"/>
    </row>
    <row r="61" spans="1:20" ht="15.75">
      <c r="A61" s="120">
        <v>58</v>
      </c>
      <c r="B61" s="134" t="s">
        <v>69</v>
      </c>
      <c r="C61" s="135">
        <v>0</v>
      </c>
      <c r="D61" s="135">
        <v>0</v>
      </c>
      <c r="E61" s="136">
        <v>0</v>
      </c>
      <c r="F61" s="136">
        <v>0</v>
      </c>
      <c r="G61" s="136">
        <v>0</v>
      </c>
      <c r="H61" s="136">
        <v>0</v>
      </c>
      <c r="I61" s="136"/>
      <c r="J61" s="136"/>
      <c r="K61" s="136"/>
      <c r="L61" s="141"/>
      <c r="M61" s="29"/>
      <c r="N61" s="29"/>
      <c r="O61" s="30">
        <f>SUM(C61:N61)</f>
        <v>0</v>
      </c>
      <c r="R61" s="108"/>
      <c r="S61" s="108"/>
      <c r="T61" s="108"/>
    </row>
    <row r="62" spans="1:20" ht="15.75">
      <c r="A62" s="116">
        <v>59</v>
      </c>
      <c r="B62" s="117" t="s">
        <v>70</v>
      </c>
      <c r="C62" s="118">
        <v>616.21</v>
      </c>
      <c r="D62" s="118">
        <v>637.5</v>
      </c>
      <c r="E62" s="136">
        <v>637.5</v>
      </c>
      <c r="F62" s="136">
        <v>637.5</v>
      </c>
      <c r="G62" s="136">
        <v>637.5</v>
      </c>
      <c r="H62" s="136">
        <v>637.5</v>
      </c>
      <c r="I62" s="136"/>
      <c r="J62" s="136"/>
      <c r="K62" s="136"/>
      <c r="L62" s="141"/>
      <c r="M62" s="29"/>
      <c r="N62" s="29"/>
      <c r="O62" s="30">
        <f>SUM(C62:N62)</f>
        <v>3803.71</v>
      </c>
      <c r="R62" s="108"/>
      <c r="S62" s="108"/>
      <c r="T62" s="108"/>
    </row>
    <row r="63" spans="1:20" ht="15.75">
      <c r="A63" s="120">
        <v>60</v>
      </c>
      <c r="B63" s="117" t="s">
        <v>71</v>
      </c>
      <c r="C63" s="118">
        <v>4278.34</v>
      </c>
      <c r="D63" s="118">
        <v>4278.34</v>
      </c>
      <c r="E63" s="136">
        <v>4278.34</v>
      </c>
      <c r="F63" s="136">
        <v>4278.34</v>
      </c>
      <c r="G63" s="136">
        <v>4278.34</v>
      </c>
      <c r="H63" s="136">
        <v>4278.34</v>
      </c>
      <c r="I63" s="136"/>
      <c r="J63" s="136"/>
      <c r="K63" s="136"/>
      <c r="L63" s="141"/>
      <c r="M63" s="29"/>
      <c r="N63" s="29"/>
      <c r="O63" s="30">
        <f>SUM(C63:N63)</f>
        <v>25670.04</v>
      </c>
      <c r="R63" s="108"/>
      <c r="S63" s="108"/>
      <c r="T63" s="108"/>
    </row>
    <row r="64" spans="1:20" ht="15.75">
      <c r="A64" s="116">
        <v>61</v>
      </c>
      <c r="B64" s="117" t="s">
        <v>72</v>
      </c>
      <c r="C64" s="118">
        <v>2023.05</v>
      </c>
      <c r="D64" s="118">
        <v>2023.05</v>
      </c>
      <c r="E64" s="136">
        <v>2023.05</v>
      </c>
      <c r="F64" s="136">
        <v>2023.05</v>
      </c>
      <c r="G64" s="136">
        <v>2023.05</v>
      </c>
      <c r="H64" s="136">
        <v>2023.05</v>
      </c>
      <c r="I64" s="136"/>
      <c r="J64" s="136"/>
      <c r="K64" s="136"/>
      <c r="L64" s="141"/>
      <c r="M64" s="29"/>
      <c r="N64" s="29"/>
      <c r="O64" s="30">
        <f>SUM(C64:N64)</f>
        <v>12138.3</v>
      </c>
      <c r="R64" s="108"/>
      <c r="S64" s="108"/>
      <c r="T64" s="108"/>
    </row>
    <row r="65" spans="1:20" ht="15.75">
      <c r="A65" s="120">
        <v>62</v>
      </c>
      <c r="B65" s="117" t="s">
        <v>73</v>
      </c>
      <c r="C65" s="118">
        <v>2022.1299999999999</v>
      </c>
      <c r="D65" s="118">
        <v>2022.1299999999999</v>
      </c>
      <c r="E65" s="136">
        <v>2022.1299999999999</v>
      </c>
      <c r="F65" s="136">
        <v>2022.1299999999999</v>
      </c>
      <c r="G65" s="136">
        <v>2022.1299999999999</v>
      </c>
      <c r="H65" s="136">
        <v>2022.1299999999999</v>
      </c>
      <c r="I65" s="136"/>
      <c r="J65" s="136"/>
      <c r="K65" s="136"/>
      <c r="L65" s="141"/>
      <c r="M65" s="29"/>
      <c r="N65" s="29"/>
      <c r="O65" s="30">
        <f>SUM(C65:N65)</f>
        <v>12132.779999999999</v>
      </c>
      <c r="R65" s="108"/>
      <c r="S65" s="108"/>
      <c r="T65" s="108"/>
    </row>
    <row r="66" spans="1:20" ht="15.75">
      <c r="A66" s="116">
        <v>63</v>
      </c>
      <c r="B66" s="117" t="s">
        <v>74</v>
      </c>
      <c r="C66" s="118">
        <v>4403.95</v>
      </c>
      <c r="D66" s="118">
        <v>4403.95</v>
      </c>
      <c r="E66" s="136">
        <v>4403.95</v>
      </c>
      <c r="F66" s="136">
        <v>4403.95</v>
      </c>
      <c r="G66" s="136">
        <v>4403.95</v>
      </c>
      <c r="H66" s="136">
        <v>4403.95</v>
      </c>
      <c r="I66" s="136"/>
      <c r="J66" s="136"/>
      <c r="K66" s="136"/>
      <c r="L66" s="141"/>
      <c r="M66" s="29"/>
      <c r="N66" s="29"/>
      <c r="O66" s="30">
        <f>SUM(C66:N66)</f>
        <v>26423.7</v>
      </c>
      <c r="R66" s="108"/>
      <c r="S66" s="108"/>
      <c r="T66" s="108"/>
    </row>
    <row r="67" spans="1:20" ht="15.75">
      <c r="A67" s="120">
        <v>64</v>
      </c>
      <c r="B67" s="117" t="s">
        <v>75</v>
      </c>
      <c r="C67" s="118">
        <v>4393.05</v>
      </c>
      <c r="D67" s="118">
        <v>4393.05</v>
      </c>
      <c r="E67" s="136">
        <v>4393.05</v>
      </c>
      <c r="F67" s="136">
        <v>4393.05</v>
      </c>
      <c r="G67" s="136">
        <v>4393.05</v>
      </c>
      <c r="H67" s="136">
        <v>4393.05</v>
      </c>
      <c r="I67" s="136"/>
      <c r="J67" s="136"/>
      <c r="K67" s="136"/>
      <c r="L67" s="141"/>
      <c r="M67" s="29"/>
      <c r="N67" s="29"/>
      <c r="O67" s="30">
        <f>SUM(C67:N67)</f>
        <v>26358.3</v>
      </c>
      <c r="R67" s="108"/>
      <c r="S67" s="108"/>
      <c r="T67" s="108"/>
    </row>
    <row r="68" spans="1:20" ht="15.75">
      <c r="A68" s="116">
        <v>65</v>
      </c>
      <c r="B68" s="117" t="s">
        <v>76</v>
      </c>
      <c r="C68" s="118">
        <v>593.81</v>
      </c>
      <c r="D68" s="118">
        <v>593.81</v>
      </c>
      <c r="E68" s="136">
        <v>593.81</v>
      </c>
      <c r="F68" s="136">
        <v>593.81</v>
      </c>
      <c r="G68" s="136">
        <v>593.81</v>
      </c>
      <c r="H68" s="136">
        <v>593.81</v>
      </c>
      <c r="I68" s="136"/>
      <c r="J68" s="136"/>
      <c r="K68" s="136"/>
      <c r="L68" s="141"/>
      <c r="M68" s="29"/>
      <c r="N68" s="29"/>
      <c r="O68" s="30">
        <f>SUM(C68:N68)</f>
        <v>3562.8599999999997</v>
      </c>
      <c r="R68" s="108"/>
      <c r="S68" s="108"/>
      <c r="T68" s="108"/>
    </row>
    <row r="69" spans="1:20" ht="15.75">
      <c r="A69" s="120">
        <v>66</v>
      </c>
      <c r="B69" s="117" t="s">
        <v>77</v>
      </c>
      <c r="C69" s="118">
        <v>4433.13</v>
      </c>
      <c r="D69" s="118">
        <v>4433.13</v>
      </c>
      <c r="E69" s="136">
        <v>4433.13</v>
      </c>
      <c r="F69" s="136">
        <v>4432.740000000001</v>
      </c>
      <c r="G69" s="136">
        <v>4432.740000000001</v>
      </c>
      <c r="H69" s="136">
        <v>4432.740000000001</v>
      </c>
      <c r="I69" s="136"/>
      <c r="J69" s="136"/>
      <c r="K69" s="136"/>
      <c r="L69" s="141"/>
      <c r="M69" s="29"/>
      <c r="N69" s="29"/>
      <c r="O69" s="30">
        <f>SUM(C69:N69)</f>
        <v>26597.610000000004</v>
      </c>
      <c r="R69" s="108"/>
      <c r="S69" s="108"/>
      <c r="T69" s="108"/>
    </row>
    <row r="70" spans="1:20" ht="15.75">
      <c r="A70" s="116">
        <v>67</v>
      </c>
      <c r="B70" s="117" t="s">
        <v>78</v>
      </c>
      <c r="C70" s="118">
        <v>189.11</v>
      </c>
      <c r="D70" s="118">
        <v>189.11</v>
      </c>
      <c r="E70" s="136">
        <v>189.11</v>
      </c>
      <c r="F70" s="136">
        <v>189.11</v>
      </c>
      <c r="G70" s="136">
        <v>189.11</v>
      </c>
      <c r="H70" s="136">
        <v>189.11</v>
      </c>
      <c r="I70" s="136"/>
      <c r="J70" s="136"/>
      <c r="K70" s="136"/>
      <c r="L70" s="141"/>
      <c r="M70" s="29"/>
      <c r="N70" s="29"/>
      <c r="O70" s="30">
        <f>SUM(C70:N70)</f>
        <v>1134.66</v>
      </c>
      <c r="R70" s="108"/>
      <c r="S70" s="108"/>
      <c r="T70" s="108"/>
    </row>
    <row r="71" spans="1:20" ht="15.75">
      <c r="A71" s="120">
        <v>68</v>
      </c>
      <c r="B71" s="117" t="s">
        <v>83</v>
      </c>
      <c r="C71" s="118">
        <v>123.97999999999999</v>
      </c>
      <c r="D71" s="118">
        <v>123.97999999999999</v>
      </c>
      <c r="E71" s="136">
        <v>123.97999999999999</v>
      </c>
      <c r="F71" s="136">
        <v>123.97999999999999</v>
      </c>
      <c r="G71" s="136">
        <v>123.97999999999999</v>
      </c>
      <c r="H71" s="136">
        <v>123.97999999999999</v>
      </c>
      <c r="I71" s="136"/>
      <c r="J71" s="136"/>
      <c r="K71" s="136"/>
      <c r="L71" s="141"/>
      <c r="M71" s="29"/>
      <c r="N71" s="29"/>
      <c r="O71" s="30">
        <f>SUM(C71:N71)</f>
        <v>743.88</v>
      </c>
      <c r="R71" s="108"/>
      <c r="S71" s="108"/>
      <c r="T71" s="108"/>
    </row>
    <row r="72" spans="1:20" ht="15.75">
      <c r="A72" s="116">
        <v>69</v>
      </c>
      <c r="B72" s="117" t="s">
        <v>84</v>
      </c>
      <c r="C72" s="118">
        <v>0</v>
      </c>
      <c r="D72" s="118">
        <v>0</v>
      </c>
      <c r="E72" s="136">
        <v>0</v>
      </c>
      <c r="F72" s="136">
        <v>0</v>
      </c>
      <c r="G72" s="136">
        <v>0</v>
      </c>
      <c r="H72" s="136">
        <v>0</v>
      </c>
      <c r="I72" s="136"/>
      <c r="J72" s="136"/>
      <c r="K72" s="136"/>
      <c r="L72" s="141"/>
      <c r="M72" s="29"/>
      <c r="N72" s="29"/>
      <c r="O72" s="30">
        <f>SUM(C72:N72)</f>
        <v>0</v>
      </c>
      <c r="R72" s="108"/>
      <c r="S72" s="108"/>
      <c r="T72" s="108"/>
    </row>
    <row r="73" spans="1:20" ht="15.75">
      <c r="A73" s="120">
        <v>70</v>
      </c>
      <c r="B73" s="117" t="s">
        <v>85</v>
      </c>
      <c r="C73" s="118">
        <v>83.5</v>
      </c>
      <c r="D73" s="118">
        <v>83.5</v>
      </c>
      <c r="E73" s="136">
        <v>83.5</v>
      </c>
      <c r="F73" s="136">
        <v>83.5</v>
      </c>
      <c r="G73" s="136">
        <v>83.5</v>
      </c>
      <c r="H73" s="136">
        <v>83.5</v>
      </c>
      <c r="I73" s="136"/>
      <c r="J73" s="136"/>
      <c r="K73" s="136"/>
      <c r="L73" s="141"/>
      <c r="M73" s="29"/>
      <c r="N73" s="29"/>
      <c r="O73" s="30">
        <f>SUM(C73:N73)</f>
        <v>501</v>
      </c>
      <c r="R73" s="108"/>
      <c r="S73" s="108"/>
      <c r="T73" s="108"/>
    </row>
    <row r="74" spans="1:20" ht="15.75">
      <c r="A74" s="116">
        <v>71</v>
      </c>
      <c r="B74" s="135" t="s">
        <v>450</v>
      </c>
      <c r="C74" s="135"/>
      <c r="D74" s="135"/>
      <c r="E74" s="136">
        <v>0</v>
      </c>
      <c r="F74" s="136">
        <v>0</v>
      </c>
      <c r="G74" s="136">
        <v>0</v>
      </c>
      <c r="H74" s="136">
        <v>0</v>
      </c>
      <c r="I74" s="136"/>
      <c r="J74" s="136"/>
      <c r="K74" s="136"/>
      <c r="L74" s="141"/>
      <c r="M74" s="29"/>
      <c r="N74" s="29"/>
      <c r="O74" s="30">
        <f>SUM(C74:N74)</f>
        <v>0</v>
      </c>
      <c r="R74" s="108"/>
      <c r="S74" s="108"/>
      <c r="T74" s="108"/>
    </row>
    <row r="75" spans="1:20" ht="15.75">
      <c r="A75" s="120">
        <v>72</v>
      </c>
      <c r="B75" s="117" t="s">
        <v>371</v>
      </c>
      <c r="C75" s="118">
        <v>79.58</v>
      </c>
      <c r="D75" s="118">
        <v>79.58</v>
      </c>
      <c r="E75" s="136">
        <v>79.58</v>
      </c>
      <c r="F75" s="136">
        <v>79.58</v>
      </c>
      <c r="G75" s="136">
        <v>79.58</v>
      </c>
      <c r="H75" s="136">
        <v>79.58</v>
      </c>
      <c r="I75" s="136"/>
      <c r="J75" s="136"/>
      <c r="K75" s="136"/>
      <c r="L75" s="141"/>
      <c r="M75" s="29"/>
      <c r="N75" s="29"/>
      <c r="O75" s="30">
        <f>SUM(C75:N75)</f>
        <v>477.47999999999996</v>
      </c>
      <c r="R75" s="108"/>
      <c r="S75" s="108"/>
      <c r="T75" s="108"/>
    </row>
    <row r="76" spans="1:20" ht="15.75">
      <c r="A76" s="116">
        <v>73</v>
      </c>
      <c r="B76" s="117" t="s">
        <v>373</v>
      </c>
      <c r="C76" s="118">
        <v>69.88</v>
      </c>
      <c r="D76" s="118">
        <v>69.88</v>
      </c>
      <c r="E76" s="136">
        <v>0</v>
      </c>
      <c r="F76" s="136">
        <v>0</v>
      </c>
      <c r="G76" s="136">
        <v>0</v>
      </c>
      <c r="H76" s="136">
        <v>0</v>
      </c>
      <c r="I76" s="136"/>
      <c r="J76" s="136"/>
      <c r="K76" s="136"/>
      <c r="L76" s="141"/>
      <c r="M76" s="29"/>
      <c r="N76" s="29"/>
      <c r="O76" s="30">
        <f>SUM(C76:N76)</f>
        <v>139.76</v>
      </c>
      <c r="R76" s="108"/>
      <c r="S76" s="108"/>
      <c r="T76" s="108"/>
    </row>
    <row r="77" spans="1:20" ht="15.75">
      <c r="A77" s="120">
        <v>74</v>
      </c>
      <c r="B77" s="117" t="s">
        <v>374</v>
      </c>
      <c r="C77" s="118">
        <v>114.99000000000001</v>
      </c>
      <c r="D77" s="118">
        <v>114.99000000000001</v>
      </c>
      <c r="E77" s="136">
        <v>0</v>
      </c>
      <c r="F77" s="136">
        <v>0</v>
      </c>
      <c r="G77" s="136">
        <v>0</v>
      </c>
      <c r="H77" s="136">
        <v>0</v>
      </c>
      <c r="I77" s="136"/>
      <c r="J77" s="136"/>
      <c r="K77" s="136"/>
      <c r="L77" s="141"/>
      <c r="M77" s="29"/>
      <c r="N77" s="29"/>
      <c r="O77" s="30">
        <f>SUM(C77:N77)</f>
        <v>229.98000000000002</v>
      </c>
      <c r="R77" s="108"/>
      <c r="S77" s="108"/>
      <c r="T77" s="108"/>
    </row>
    <row r="78" spans="1:20" ht="15.75">
      <c r="A78" s="116">
        <v>75</v>
      </c>
      <c r="B78" s="117" t="s">
        <v>375</v>
      </c>
      <c r="C78" s="118">
        <v>94.08</v>
      </c>
      <c r="D78" s="118">
        <v>94.08</v>
      </c>
      <c r="E78" s="136">
        <v>94.08</v>
      </c>
      <c r="F78" s="136">
        <v>94.08</v>
      </c>
      <c r="G78" s="136">
        <v>94.08</v>
      </c>
      <c r="H78" s="136">
        <v>94.08</v>
      </c>
      <c r="I78" s="136"/>
      <c r="J78" s="136"/>
      <c r="K78" s="136"/>
      <c r="L78" s="141"/>
      <c r="M78" s="29"/>
      <c r="N78" s="29"/>
      <c r="O78" s="30">
        <f>SUM(C78:N78)</f>
        <v>564.48</v>
      </c>
      <c r="R78" s="108"/>
      <c r="S78" s="108"/>
      <c r="T78" s="108"/>
    </row>
    <row r="79" spans="1:20" ht="15.75">
      <c r="A79" s="120">
        <v>76</v>
      </c>
      <c r="B79" s="117" t="s">
        <v>86</v>
      </c>
      <c r="C79" s="118">
        <v>64.78</v>
      </c>
      <c r="D79" s="118">
        <v>64.78</v>
      </c>
      <c r="E79" s="136">
        <v>64.78</v>
      </c>
      <c r="F79" s="136">
        <v>64.78</v>
      </c>
      <c r="G79" s="136">
        <v>64.78</v>
      </c>
      <c r="H79" s="136">
        <v>64.78</v>
      </c>
      <c r="I79" s="136"/>
      <c r="J79" s="136"/>
      <c r="K79" s="136"/>
      <c r="L79" s="141"/>
      <c r="M79" s="29"/>
      <c r="N79" s="29"/>
      <c r="O79" s="30">
        <f>SUM(C79:N79)</f>
        <v>388.67999999999995</v>
      </c>
      <c r="R79" s="108"/>
      <c r="S79" s="108"/>
      <c r="T79" s="108"/>
    </row>
    <row r="80" spans="1:20" ht="15.75">
      <c r="A80" s="116">
        <v>77</v>
      </c>
      <c r="B80" s="117" t="s">
        <v>87</v>
      </c>
      <c r="C80" s="118">
        <v>300.07</v>
      </c>
      <c r="D80" s="118">
        <v>250.89</v>
      </c>
      <c r="E80" s="136">
        <v>275.48</v>
      </c>
      <c r="F80" s="136">
        <v>275.48</v>
      </c>
      <c r="G80" s="136">
        <v>275.48</v>
      </c>
      <c r="H80" s="136">
        <v>275.48</v>
      </c>
      <c r="I80" s="136"/>
      <c r="J80" s="136"/>
      <c r="K80" s="136"/>
      <c r="L80" s="141"/>
      <c r="M80" s="29"/>
      <c r="N80" s="29"/>
      <c r="O80" s="30">
        <f>SUM(C80:N80)</f>
        <v>1652.88</v>
      </c>
      <c r="R80" s="108"/>
      <c r="S80" s="108"/>
      <c r="T80" s="108"/>
    </row>
    <row r="81" spans="1:20" ht="15.75">
      <c r="A81" s="120">
        <v>78</v>
      </c>
      <c r="B81" s="134" t="s">
        <v>88</v>
      </c>
      <c r="C81" s="135">
        <v>0</v>
      </c>
      <c r="D81" s="135">
        <v>0</v>
      </c>
      <c r="E81" s="136">
        <v>0</v>
      </c>
      <c r="F81" s="136">
        <v>0</v>
      </c>
      <c r="G81" s="136">
        <v>0</v>
      </c>
      <c r="H81" s="136">
        <v>0</v>
      </c>
      <c r="I81" s="136"/>
      <c r="J81" s="136"/>
      <c r="K81" s="136"/>
      <c r="L81" s="141"/>
      <c r="M81" s="29"/>
      <c r="N81" s="29"/>
      <c r="O81" s="30">
        <f>SUM(C81:N81)</f>
        <v>0</v>
      </c>
      <c r="R81" s="108"/>
      <c r="S81" s="108"/>
      <c r="T81" s="108"/>
    </row>
    <row r="82" spans="1:20" ht="15.75">
      <c r="A82" s="116">
        <v>79</v>
      </c>
      <c r="B82" s="117" t="s">
        <v>89</v>
      </c>
      <c r="C82" s="118">
        <v>17501.54</v>
      </c>
      <c r="D82" s="118">
        <v>17501.54</v>
      </c>
      <c r="E82" s="136">
        <v>17501.54</v>
      </c>
      <c r="F82" s="136">
        <v>17501.54</v>
      </c>
      <c r="G82" s="136">
        <v>17501.54</v>
      </c>
      <c r="H82" s="136">
        <v>17501.54</v>
      </c>
      <c r="I82" s="136"/>
      <c r="J82" s="136"/>
      <c r="K82" s="136"/>
      <c r="L82" s="141"/>
      <c r="M82" s="29"/>
      <c r="N82" s="29"/>
      <c r="O82" s="30">
        <f>SUM(C82:N82)</f>
        <v>105009.24000000002</v>
      </c>
      <c r="R82" s="108"/>
      <c r="S82" s="108"/>
      <c r="T82" s="108"/>
    </row>
    <row r="83" spans="1:20" ht="15.75">
      <c r="A83" s="120">
        <v>80</v>
      </c>
      <c r="B83" s="117" t="s">
        <v>90</v>
      </c>
      <c r="C83" s="118">
        <v>3472.2599999999998</v>
      </c>
      <c r="D83" s="118">
        <v>3472.2599999999998</v>
      </c>
      <c r="E83" s="136">
        <v>3472.2599999999998</v>
      </c>
      <c r="F83" s="136">
        <v>3472.2599999999998</v>
      </c>
      <c r="G83" s="136">
        <v>3472.2599999999998</v>
      </c>
      <c r="H83" s="136">
        <v>3472.2599999999998</v>
      </c>
      <c r="I83" s="136"/>
      <c r="J83" s="136"/>
      <c r="K83" s="136"/>
      <c r="L83" s="141"/>
      <c r="M83" s="29"/>
      <c r="N83" s="29"/>
      <c r="O83" s="30">
        <f>SUM(C83:N83)</f>
        <v>20833.559999999998</v>
      </c>
      <c r="R83" s="108"/>
      <c r="S83" s="108"/>
      <c r="T83" s="108"/>
    </row>
    <row r="84" spans="1:20" ht="15.75">
      <c r="A84" s="116">
        <v>81</v>
      </c>
      <c r="B84" s="117" t="s">
        <v>91</v>
      </c>
      <c r="C84" s="118">
        <v>3446.68</v>
      </c>
      <c r="D84" s="118">
        <v>3446.68</v>
      </c>
      <c r="E84" s="136">
        <v>3446.68</v>
      </c>
      <c r="F84" s="136">
        <v>3446.68</v>
      </c>
      <c r="G84" s="136">
        <v>3446.68</v>
      </c>
      <c r="H84" s="136">
        <v>3446.68</v>
      </c>
      <c r="I84" s="136"/>
      <c r="J84" s="136"/>
      <c r="K84" s="136"/>
      <c r="L84" s="141"/>
      <c r="M84" s="29"/>
      <c r="N84" s="29"/>
      <c r="O84" s="30">
        <f>SUM(C84:N84)</f>
        <v>20680.079999999998</v>
      </c>
      <c r="R84" s="108"/>
      <c r="S84" s="108"/>
      <c r="T84" s="108"/>
    </row>
    <row r="85" spans="1:20" ht="15.75">
      <c r="A85" s="120">
        <v>82</v>
      </c>
      <c r="B85" s="117" t="s">
        <v>92</v>
      </c>
      <c r="C85" s="118">
        <v>3462.58</v>
      </c>
      <c r="D85" s="118">
        <v>3462.58</v>
      </c>
      <c r="E85" s="136">
        <v>3462.58</v>
      </c>
      <c r="F85" s="136">
        <v>3462.58</v>
      </c>
      <c r="G85" s="136">
        <v>3462.58</v>
      </c>
      <c r="H85" s="136">
        <v>3462.58</v>
      </c>
      <c r="I85" s="136"/>
      <c r="J85" s="136"/>
      <c r="K85" s="136"/>
      <c r="L85" s="141"/>
      <c r="M85" s="29"/>
      <c r="N85" s="29"/>
      <c r="O85" s="30">
        <f>SUM(C85:N85)</f>
        <v>20775.480000000003</v>
      </c>
      <c r="R85" s="108"/>
      <c r="S85" s="108"/>
      <c r="T85" s="108"/>
    </row>
    <row r="86" spans="1:20" ht="15.75">
      <c r="A86" s="116">
        <v>83</v>
      </c>
      <c r="B86" s="117" t="s">
        <v>93</v>
      </c>
      <c r="C86" s="118">
        <v>159.92000000000002</v>
      </c>
      <c r="D86" s="118">
        <v>175.68</v>
      </c>
      <c r="E86" s="136">
        <v>175.68</v>
      </c>
      <c r="F86" s="136">
        <v>175.68</v>
      </c>
      <c r="G86" s="136">
        <v>175.68</v>
      </c>
      <c r="H86" s="136">
        <v>175.68</v>
      </c>
      <c r="I86" s="136"/>
      <c r="J86" s="136"/>
      <c r="K86" s="136"/>
      <c r="L86" s="141"/>
      <c r="M86" s="29"/>
      <c r="N86" s="29"/>
      <c r="O86" s="30">
        <f>SUM(C86:N86)</f>
        <v>1038.3200000000002</v>
      </c>
      <c r="R86" s="108"/>
      <c r="S86" s="108"/>
      <c r="T86" s="108"/>
    </row>
    <row r="87" spans="1:20" ht="15.75">
      <c r="A87" s="120">
        <v>84</v>
      </c>
      <c r="B87" s="117" t="s">
        <v>94</v>
      </c>
      <c r="C87" s="118">
        <v>115.96</v>
      </c>
      <c r="D87" s="118">
        <v>115.96</v>
      </c>
      <c r="E87" s="136">
        <v>115.96</v>
      </c>
      <c r="F87" s="136">
        <v>115.96</v>
      </c>
      <c r="G87" s="136">
        <v>115.96</v>
      </c>
      <c r="H87" s="136">
        <v>115.96</v>
      </c>
      <c r="I87" s="136"/>
      <c r="J87" s="136"/>
      <c r="K87" s="136"/>
      <c r="L87" s="141"/>
      <c r="M87" s="29"/>
      <c r="N87" s="29"/>
      <c r="O87" s="30">
        <f>SUM(C87:N87)</f>
        <v>695.76</v>
      </c>
      <c r="R87" s="108"/>
      <c r="S87" s="108"/>
      <c r="T87" s="108"/>
    </row>
    <row r="88" spans="1:20" ht="15.75">
      <c r="A88" s="116">
        <v>85</v>
      </c>
      <c r="B88" s="117" t="s">
        <v>95</v>
      </c>
      <c r="C88" s="118">
        <v>185.42</v>
      </c>
      <c r="D88" s="118">
        <v>185.42</v>
      </c>
      <c r="E88" s="136">
        <v>185.42</v>
      </c>
      <c r="F88" s="136">
        <v>185.42</v>
      </c>
      <c r="G88" s="136">
        <v>185.42</v>
      </c>
      <c r="H88" s="136">
        <v>185.42</v>
      </c>
      <c r="I88" s="136"/>
      <c r="J88" s="136"/>
      <c r="K88" s="136"/>
      <c r="L88" s="141"/>
      <c r="M88" s="29"/>
      <c r="N88" s="29"/>
      <c r="O88" s="30">
        <f>SUM(C88:N88)</f>
        <v>1112.52</v>
      </c>
      <c r="R88" s="108"/>
      <c r="S88" s="108"/>
      <c r="T88" s="108"/>
    </row>
    <row r="89" spans="1:20" ht="15.75">
      <c r="A89" s="120">
        <v>86</v>
      </c>
      <c r="B89" s="117" t="s">
        <v>96</v>
      </c>
      <c r="C89" s="118">
        <v>430.71</v>
      </c>
      <c r="D89" s="118">
        <v>430.71</v>
      </c>
      <c r="E89" s="136">
        <v>430.71</v>
      </c>
      <c r="F89" s="136">
        <v>430.71</v>
      </c>
      <c r="G89" s="136">
        <v>430.71</v>
      </c>
      <c r="H89" s="136">
        <v>430.71</v>
      </c>
      <c r="I89" s="136"/>
      <c r="J89" s="136"/>
      <c r="K89" s="136"/>
      <c r="L89" s="141"/>
      <c r="M89" s="29"/>
      <c r="N89" s="29"/>
      <c r="O89" s="30">
        <f>SUM(C89:N89)</f>
        <v>2584.2599999999998</v>
      </c>
      <c r="R89" s="108"/>
      <c r="S89" s="108"/>
      <c r="T89" s="108"/>
    </row>
    <row r="90" spans="1:20" ht="15.75">
      <c r="A90" s="116">
        <v>87</v>
      </c>
      <c r="B90" s="117" t="s">
        <v>97</v>
      </c>
      <c r="C90" s="118">
        <v>108.19</v>
      </c>
      <c r="D90" s="118">
        <v>108.19</v>
      </c>
      <c r="E90" s="136">
        <v>108.19</v>
      </c>
      <c r="F90" s="136">
        <v>108.19</v>
      </c>
      <c r="G90" s="136">
        <v>108.19</v>
      </c>
      <c r="H90" s="136">
        <v>108.19</v>
      </c>
      <c r="I90" s="136"/>
      <c r="J90" s="136"/>
      <c r="K90" s="136"/>
      <c r="L90" s="141"/>
      <c r="M90" s="29"/>
      <c r="N90" s="29"/>
      <c r="O90" s="30">
        <f>SUM(C90:N90)</f>
        <v>649.1400000000001</v>
      </c>
      <c r="R90" s="108"/>
      <c r="S90" s="108"/>
      <c r="T90" s="108"/>
    </row>
    <row r="91" spans="1:20" ht="15.75">
      <c r="A91" s="120">
        <v>88</v>
      </c>
      <c r="B91" s="117" t="s">
        <v>98</v>
      </c>
      <c r="C91" s="118">
        <v>166.41</v>
      </c>
      <c r="D91" s="118">
        <v>166.41</v>
      </c>
      <c r="E91" s="136">
        <v>0</v>
      </c>
      <c r="F91" s="136">
        <v>0</v>
      </c>
      <c r="G91" s="136">
        <v>0</v>
      </c>
      <c r="H91" s="136">
        <v>0</v>
      </c>
      <c r="I91" s="136"/>
      <c r="J91" s="136"/>
      <c r="K91" s="136"/>
      <c r="L91" s="141"/>
      <c r="M91" s="144"/>
      <c r="N91" s="144"/>
      <c r="O91" s="30">
        <f>SUM(C91:N91)</f>
        <v>332.82</v>
      </c>
      <c r="R91" s="108"/>
      <c r="S91" s="108"/>
      <c r="T91" s="108"/>
    </row>
    <row r="92" spans="1:20" ht="15.75">
      <c r="A92" s="116">
        <v>89</v>
      </c>
      <c r="B92" s="134" t="s">
        <v>367</v>
      </c>
      <c r="C92" s="135">
        <v>0</v>
      </c>
      <c r="D92" s="135">
        <v>0</v>
      </c>
      <c r="E92" s="136">
        <v>0</v>
      </c>
      <c r="F92" s="136">
        <v>0</v>
      </c>
      <c r="G92" s="136">
        <v>0</v>
      </c>
      <c r="H92" s="136">
        <v>0</v>
      </c>
      <c r="I92" s="136"/>
      <c r="J92" s="136"/>
      <c r="K92" s="136"/>
      <c r="L92" s="141"/>
      <c r="M92" s="144"/>
      <c r="N92" s="144"/>
      <c r="O92" s="30">
        <f>SUM(C92:N92)</f>
        <v>0</v>
      </c>
      <c r="R92" s="108"/>
      <c r="S92" s="108"/>
      <c r="T92" s="108"/>
    </row>
    <row r="93" spans="1:20" ht="15.75">
      <c r="A93" s="120">
        <v>90</v>
      </c>
      <c r="B93" s="117" t="s">
        <v>100</v>
      </c>
      <c r="C93" s="118">
        <v>2866.4</v>
      </c>
      <c r="D93" s="118">
        <v>2866.4</v>
      </c>
      <c r="E93" s="136">
        <v>2866.4</v>
      </c>
      <c r="F93" s="136">
        <v>2866.4</v>
      </c>
      <c r="G93" s="136">
        <v>2866.4</v>
      </c>
      <c r="H93" s="136">
        <v>2866.4</v>
      </c>
      <c r="I93" s="136"/>
      <c r="J93" s="136"/>
      <c r="K93" s="136"/>
      <c r="L93" s="141"/>
      <c r="M93" s="145"/>
      <c r="N93" s="145"/>
      <c r="O93" s="30">
        <f>SUM(C93:N93)</f>
        <v>17198.4</v>
      </c>
      <c r="R93" s="108"/>
      <c r="S93" s="108"/>
      <c r="T93" s="108"/>
    </row>
    <row r="94" spans="1:20" ht="15.75">
      <c r="A94" s="116">
        <v>91</v>
      </c>
      <c r="B94" s="117" t="s">
        <v>106</v>
      </c>
      <c r="C94" s="118">
        <v>1197.87</v>
      </c>
      <c r="D94" s="118">
        <v>1197.87</v>
      </c>
      <c r="E94" s="136">
        <v>1197.87</v>
      </c>
      <c r="F94" s="136">
        <v>1197.87</v>
      </c>
      <c r="G94" s="136">
        <v>1197.87</v>
      </c>
      <c r="H94" s="136">
        <v>1197.87</v>
      </c>
      <c r="I94" s="136"/>
      <c r="J94" s="136"/>
      <c r="K94" s="136"/>
      <c r="L94" s="141"/>
      <c r="M94" s="144"/>
      <c r="N94" s="144"/>
      <c r="O94" s="30">
        <f>SUM(C94:N94)</f>
        <v>7187.219999999999</v>
      </c>
      <c r="R94" s="108"/>
      <c r="S94" s="108"/>
      <c r="T94" s="108"/>
    </row>
    <row r="95" spans="1:20" ht="15.75">
      <c r="A95" s="120">
        <v>92</v>
      </c>
      <c r="B95" s="128" t="s">
        <v>107</v>
      </c>
      <c r="C95" s="118">
        <v>1712.78</v>
      </c>
      <c r="D95" s="118">
        <v>1712.78</v>
      </c>
      <c r="E95" s="136">
        <v>1712.78</v>
      </c>
      <c r="F95" s="136">
        <v>1712.78</v>
      </c>
      <c r="G95" s="136">
        <v>1712.78</v>
      </c>
      <c r="H95" s="136">
        <v>1712.78</v>
      </c>
      <c r="I95" s="136"/>
      <c r="J95" s="136"/>
      <c r="K95" s="136"/>
      <c r="L95" s="141"/>
      <c r="M95" s="144"/>
      <c r="N95" s="144"/>
      <c r="O95" s="30">
        <f>SUM(C95:N95)</f>
        <v>10276.68</v>
      </c>
      <c r="R95" s="108"/>
      <c r="S95" s="108"/>
      <c r="T95" s="108"/>
    </row>
    <row r="96" spans="1:20" ht="15.75">
      <c r="A96" s="116">
        <v>93</v>
      </c>
      <c r="B96" s="128" t="s">
        <v>108</v>
      </c>
      <c r="C96" s="118">
        <v>1714.11</v>
      </c>
      <c r="D96" s="118">
        <v>1714.11</v>
      </c>
      <c r="E96" s="136">
        <v>1714.11</v>
      </c>
      <c r="F96" s="136">
        <v>1714.11</v>
      </c>
      <c r="G96" s="136">
        <v>1714.11</v>
      </c>
      <c r="H96" s="136">
        <v>1714.11</v>
      </c>
      <c r="I96" s="136"/>
      <c r="J96" s="136"/>
      <c r="K96" s="136"/>
      <c r="L96" s="141"/>
      <c r="M96" s="29"/>
      <c r="N96" s="29"/>
      <c r="O96" s="30">
        <f>SUM(C96:N96)</f>
        <v>10284.66</v>
      </c>
      <c r="R96" s="108"/>
      <c r="S96" s="108"/>
      <c r="T96" s="108"/>
    </row>
    <row r="97" spans="1:20" ht="15.75">
      <c r="A97" s="120">
        <v>94</v>
      </c>
      <c r="B97" s="128" t="s">
        <v>109</v>
      </c>
      <c r="C97" s="118">
        <v>605.54</v>
      </c>
      <c r="D97" s="118">
        <v>605.54</v>
      </c>
      <c r="E97" s="136">
        <v>605.54</v>
      </c>
      <c r="F97" s="136">
        <v>605.54</v>
      </c>
      <c r="G97" s="136">
        <v>605.54</v>
      </c>
      <c r="H97" s="136">
        <v>605.54</v>
      </c>
      <c r="I97" s="136"/>
      <c r="J97" s="136"/>
      <c r="K97" s="136"/>
      <c r="L97" s="141"/>
      <c r="M97" s="29"/>
      <c r="N97" s="29"/>
      <c r="O97" s="30">
        <f>SUM(C97:N97)</f>
        <v>3633.24</v>
      </c>
      <c r="R97" s="108"/>
      <c r="S97" s="108"/>
      <c r="T97" s="108"/>
    </row>
    <row r="98" spans="1:20" ht="15.75">
      <c r="A98" s="116">
        <v>95</v>
      </c>
      <c r="B98" s="128" t="s">
        <v>110</v>
      </c>
      <c r="C98" s="118">
        <v>619.39</v>
      </c>
      <c r="D98" s="118">
        <v>619.39</v>
      </c>
      <c r="E98" s="136">
        <v>619.39</v>
      </c>
      <c r="F98" s="136">
        <v>619.39</v>
      </c>
      <c r="G98" s="136">
        <v>619.39</v>
      </c>
      <c r="H98" s="136">
        <v>619.39</v>
      </c>
      <c r="I98" s="136"/>
      <c r="J98" s="136"/>
      <c r="K98" s="136"/>
      <c r="L98" s="141"/>
      <c r="M98" s="29"/>
      <c r="N98" s="29"/>
      <c r="O98" s="30">
        <f>SUM(C98:N98)</f>
        <v>3716.3399999999997</v>
      </c>
      <c r="R98" s="108"/>
      <c r="S98" s="108"/>
      <c r="T98" s="108"/>
    </row>
    <row r="99" spans="1:20" ht="15.75">
      <c r="A99" s="120">
        <v>96</v>
      </c>
      <c r="B99" s="128" t="s">
        <v>111</v>
      </c>
      <c r="C99" s="118">
        <v>1190.81</v>
      </c>
      <c r="D99" s="118">
        <v>1190.81</v>
      </c>
      <c r="E99" s="136">
        <v>1190.81</v>
      </c>
      <c r="F99" s="136">
        <v>1190.81</v>
      </c>
      <c r="G99" s="136">
        <v>1190.81</v>
      </c>
      <c r="H99" s="136">
        <v>1190.81</v>
      </c>
      <c r="I99" s="136"/>
      <c r="J99" s="136"/>
      <c r="K99" s="136"/>
      <c r="L99" s="141"/>
      <c r="M99" s="29"/>
      <c r="N99" s="29"/>
      <c r="O99" s="30">
        <f>SUM(C99:N99)</f>
        <v>7144.859999999999</v>
      </c>
      <c r="R99" s="108"/>
      <c r="S99" s="108"/>
      <c r="T99" s="108"/>
    </row>
    <row r="100" spans="1:20" ht="15.75">
      <c r="A100" s="116">
        <v>97</v>
      </c>
      <c r="B100" s="128" t="s">
        <v>101</v>
      </c>
      <c r="C100" s="118">
        <v>1199.65</v>
      </c>
      <c r="D100" s="118">
        <v>1199.65</v>
      </c>
      <c r="E100" s="136">
        <v>1199.65</v>
      </c>
      <c r="F100" s="136">
        <v>1199.65</v>
      </c>
      <c r="G100" s="136">
        <v>1199.65</v>
      </c>
      <c r="H100" s="136">
        <v>1199.65</v>
      </c>
      <c r="I100" s="136"/>
      <c r="J100" s="136"/>
      <c r="K100" s="136"/>
      <c r="L100" s="141"/>
      <c r="M100" s="29"/>
      <c r="N100" s="29"/>
      <c r="O100" s="30">
        <f>SUM(C100:N100)</f>
        <v>7197.9</v>
      </c>
      <c r="R100" s="108"/>
      <c r="S100" s="108"/>
      <c r="T100" s="108"/>
    </row>
    <row r="101" spans="1:20" ht="15.75">
      <c r="A101" s="120">
        <v>98</v>
      </c>
      <c r="B101" s="117" t="s">
        <v>102</v>
      </c>
      <c r="C101" s="118">
        <v>1198.27</v>
      </c>
      <c r="D101" s="118">
        <v>1198.27</v>
      </c>
      <c r="E101" s="136">
        <v>1198.27</v>
      </c>
      <c r="F101" s="136">
        <v>1198.27</v>
      </c>
      <c r="G101" s="136">
        <v>1198.27</v>
      </c>
      <c r="H101" s="136">
        <v>1198.27</v>
      </c>
      <c r="I101" s="136"/>
      <c r="J101" s="136"/>
      <c r="K101" s="136"/>
      <c r="L101" s="141"/>
      <c r="M101" s="29"/>
      <c r="N101" s="29"/>
      <c r="O101" s="30">
        <f>SUM(C101:N101)</f>
        <v>7189.620000000001</v>
      </c>
      <c r="R101" s="108"/>
      <c r="S101" s="108"/>
      <c r="T101" s="108"/>
    </row>
    <row r="102" spans="1:20" ht="15.75">
      <c r="A102" s="116">
        <v>99</v>
      </c>
      <c r="B102" s="117" t="s">
        <v>103</v>
      </c>
      <c r="C102" s="118">
        <v>803.6</v>
      </c>
      <c r="D102" s="118">
        <v>803.6</v>
      </c>
      <c r="E102" s="136">
        <v>803.6</v>
      </c>
      <c r="F102" s="136">
        <v>803.6</v>
      </c>
      <c r="G102" s="136">
        <v>803.6</v>
      </c>
      <c r="H102" s="136">
        <v>803.6</v>
      </c>
      <c r="I102" s="136"/>
      <c r="J102" s="136"/>
      <c r="K102" s="136"/>
      <c r="L102" s="141"/>
      <c r="M102" s="29"/>
      <c r="N102" s="29"/>
      <c r="O102" s="30">
        <f>SUM(C102:N102)</f>
        <v>4821.6</v>
      </c>
      <c r="R102" s="108"/>
      <c r="S102" s="108"/>
      <c r="T102" s="108"/>
    </row>
    <row r="103" spans="1:20" ht="15.75">
      <c r="A103" s="120">
        <v>100</v>
      </c>
      <c r="B103" s="117" t="s">
        <v>104</v>
      </c>
      <c r="C103" s="118">
        <v>1184.55</v>
      </c>
      <c r="D103" s="118">
        <v>1184.55</v>
      </c>
      <c r="E103" s="136">
        <v>1184.55</v>
      </c>
      <c r="F103" s="136">
        <v>1184.55</v>
      </c>
      <c r="G103" s="136">
        <v>1184.55</v>
      </c>
      <c r="H103" s="136">
        <v>1184.55</v>
      </c>
      <c r="I103" s="136"/>
      <c r="J103" s="136"/>
      <c r="K103" s="136"/>
      <c r="L103" s="141"/>
      <c r="M103" s="29"/>
      <c r="N103" s="29"/>
      <c r="O103" s="30">
        <f>SUM(C103:N103)</f>
        <v>7107.3</v>
      </c>
      <c r="R103" s="108"/>
      <c r="S103" s="108"/>
      <c r="T103" s="108"/>
    </row>
    <row r="104" spans="1:20" ht="15.75">
      <c r="A104" s="116">
        <v>101</v>
      </c>
      <c r="B104" s="117" t="s">
        <v>105</v>
      </c>
      <c r="C104" s="118">
        <v>789.5999999999999</v>
      </c>
      <c r="D104" s="118">
        <v>789.5999999999999</v>
      </c>
      <c r="E104" s="136">
        <v>789.5999999999999</v>
      </c>
      <c r="F104" s="136">
        <v>789.5999999999999</v>
      </c>
      <c r="G104" s="136">
        <v>789.5999999999999</v>
      </c>
      <c r="H104" s="136">
        <v>789.5999999999999</v>
      </c>
      <c r="I104" s="136"/>
      <c r="J104" s="136"/>
      <c r="K104" s="136"/>
      <c r="L104" s="141"/>
      <c r="M104" s="29"/>
      <c r="N104" s="29"/>
      <c r="O104" s="30">
        <f>SUM(C104:N104)</f>
        <v>4737.599999999999</v>
      </c>
      <c r="R104" s="108"/>
      <c r="S104" s="108"/>
      <c r="T104" s="108"/>
    </row>
    <row r="105" spans="1:20" ht="15.75">
      <c r="A105" s="120">
        <v>102</v>
      </c>
      <c r="B105" s="117" t="s">
        <v>112</v>
      </c>
      <c r="C105" s="118">
        <v>371.22</v>
      </c>
      <c r="D105" s="118">
        <v>371.22</v>
      </c>
      <c r="E105" s="136">
        <v>371.22</v>
      </c>
      <c r="F105" s="136">
        <v>371.22</v>
      </c>
      <c r="G105" s="136">
        <v>371.22</v>
      </c>
      <c r="H105" s="136">
        <v>371.22</v>
      </c>
      <c r="I105" s="136"/>
      <c r="J105" s="136"/>
      <c r="K105" s="136"/>
      <c r="L105" s="141"/>
      <c r="M105" s="29"/>
      <c r="N105" s="29"/>
      <c r="O105" s="30">
        <f>SUM(C105:N105)</f>
        <v>2227.32</v>
      </c>
      <c r="R105" s="108"/>
      <c r="S105" s="108"/>
      <c r="T105" s="108"/>
    </row>
    <row r="106" spans="1:20" ht="15.75">
      <c r="A106" s="116">
        <v>103</v>
      </c>
      <c r="B106" s="117" t="s">
        <v>113</v>
      </c>
      <c r="C106" s="118">
        <v>371.52000000000004</v>
      </c>
      <c r="D106" s="118">
        <v>371.52000000000004</v>
      </c>
      <c r="E106" s="136">
        <v>371.52000000000004</v>
      </c>
      <c r="F106" s="136">
        <v>371.52000000000004</v>
      </c>
      <c r="G106" s="136">
        <v>371.52000000000004</v>
      </c>
      <c r="H106" s="136">
        <v>371.52000000000004</v>
      </c>
      <c r="I106" s="136"/>
      <c r="J106" s="136"/>
      <c r="K106" s="136"/>
      <c r="L106" s="141"/>
      <c r="M106" s="29"/>
      <c r="N106" s="29"/>
      <c r="O106" s="30">
        <f>SUM(C106:N106)</f>
        <v>2229.1200000000003</v>
      </c>
      <c r="R106" s="108"/>
      <c r="S106" s="108"/>
      <c r="T106" s="108"/>
    </row>
    <row r="107" spans="1:20" ht="15.75">
      <c r="A107" s="120">
        <v>104</v>
      </c>
      <c r="B107" s="117" t="s">
        <v>114</v>
      </c>
      <c r="C107" s="118">
        <v>372.1</v>
      </c>
      <c r="D107" s="118">
        <v>372.1</v>
      </c>
      <c r="E107" s="136">
        <v>372.1</v>
      </c>
      <c r="F107" s="136">
        <v>372.1</v>
      </c>
      <c r="G107" s="136">
        <v>372.1</v>
      </c>
      <c r="H107" s="136">
        <v>372.1</v>
      </c>
      <c r="I107" s="136"/>
      <c r="J107" s="136"/>
      <c r="K107" s="136"/>
      <c r="L107" s="141"/>
      <c r="M107" s="29"/>
      <c r="N107" s="29"/>
      <c r="O107" s="30">
        <f>SUM(C107:N107)</f>
        <v>2232.6</v>
      </c>
      <c r="R107" s="108"/>
      <c r="S107" s="108"/>
      <c r="T107" s="108"/>
    </row>
    <row r="108" spans="1:20" ht="15.75">
      <c r="A108" s="116">
        <v>105</v>
      </c>
      <c r="B108" s="117" t="s">
        <v>115</v>
      </c>
      <c r="C108" s="118">
        <v>370.84</v>
      </c>
      <c r="D108" s="118">
        <v>370.84</v>
      </c>
      <c r="E108" s="136">
        <v>370.84</v>
      </c>
      <c r="F108" s="136">
        <v>370.84</v>
      </c>
      <c r="G108" s="136">
        <v>370.84</v>
      </c>
      <c r="H108" s="136">
        <v>370.84</v>
      </c>
      <c r="I108" s="136"/>
      <c r="J108" s="136"/>
      <c r="K108" s="136"/>
      <c r="L108" s="141"/>
      <c r="M108" s="29"/>
      <c r="N108" s="29"/>
      <c r="O108" s="30">
        <f>SUM(C108:N108)</f>
        <v>2225.04</v>
      </c>
      <c r="R108" s="108"/>
      <c r="S108" s="108"/>
      <c r="T108" s="108"/>
    </row>
    <row r="109" spans="1:20" ht="15.75">
      <c r="A109" s="120">
        <v>106</v>
      </c>
      <c r="B109" s="117" t="s">
        <v>116</v>
      </c>
      <c r="C109" s="118">
        <v>8954.45</v>
      </c>
      <c r="D109" s="118">
        <v>8954.45</v>
      </c>
      <c r="E109" s="136">
        <v>8954.45</v>
      </c>
      <c r="F109" s="136">
        <v>8954.45</v>
      </c>
      <c r="G109" s="136">
        <v>8954.45</v>
      </c>
      <c r="H109" s="136">
        <v>8954.45</v>
      </c>
      <c r="I109" s="136"/>
      <c r="J109" s="136"/>
      <c r="K109" s="136"/>
      <c r="L109" s="141"/>
      <c r="M109" s="29"/>
      <c r="N109" s="29"/>
      <c r="O109" s="30">
        <f>SUM(C109:N109)</f>
        <v>53726.7</v>
      </c>
      <c r="R109" s="108"/>
      <c r="S109" s="108"/>
      <c r="T109" s="108"/>
    </row>
    <row r="110" spans="1:20" ht="15.75">
      <c r="A110" s="116">
        <v>107</v>
      </c>
      <c r="B110" s="117" t="s">
        <v>117</v>
      </c>
      <c r="C110" s="118">
        <v>4133.14</v>
      </c>
      <c r="D110" s="118">
        <v>4133.14</v>
      </c>
      <c r="E110" s="136">
        <v>4133.14</v>
      </c>
      <c r="F110" s="136">
        <v>4133.14</v>
      </c>
      <c r="G110" s="136">
        <v>4133.14</v>
      </c>
      <c r="H110" s="136">
        <v>4133.14</v>
      </c>
      <c r="I110" s="136"/>
      <c r="J110" s="136"/>
      <c r="K110" s="136"/>
      <c r="L110" s="141"/>
      <c r="M110" s="29"/>
      <c r="N110" s="29"/>
      <c r="O110" s="30">
        <f>SUM(C110:N110)</f>
        <v>24798.84</v>
      </c>
      <c r="R110" s="108"/>
      <c r="S110" s="108"/>
      <c r="T110" s="108"/>
    </row>
    <row r="111" spans="1:20" ht="15.75">
      <c r="A111" s="120">
        <v>108</v>
      </c>
      <c r="B111" s="117" t="s">
        <v>118</v>
      </c>
      <c r="C111" s="118">
        <v>4066.56</v>
      </c>
      <c r="D111" s="118">
        <v>4066.56</v>
      </c>
      <c r="E111" s="136">
        <v>4066.56</v>
      </c>
      <c r="F111" s="136">
        <v>4066.56</v>
      </c>
      <c r="G111" s="136">
        <v>4066.56</v>
      </c>
      <c r="H111" s="136">
        <v>4066.56</v>
      </c>
      <c r="I111" s="136"/>
      <c r="J111" s="136"/>
      <c r="K111" s="136"/>
      <c r="L111" s="141"/>
      <c r="M111" s="29"/>
      <c r="N111" s="29"/>
      <c r="O111" s="30">
        <f>SUM(C111:N111)</f>
        <v>24399.36</v>
      </c>
      <c r="R111" s="108"/>
      <c r="S111" s="108"/>
      <c r="T111" s="108"/>
    </row>
    <row r="112" spans="1:20" ht="15.75">
      <c r="A112" s="116">
        <v>109</v>
      </c>
      <c r="B112" s="117" t="s">
        <v>119</v>
      </c>
      <c r="C112" s="118">
        <v>4073.49</v>
      </c>
      <c r="D112" s="118">
        <v>4073.49</v>
      </c>
      <c r="E112" s="136">
        <v>4073.49</v>
      </c>
      <c r="F112" s="136">
        <v>4073.49</v>
      </c>
      <c r="G112" s="136">
        <v>4073.49</v>
      </c>
      <c r="H112" s="136">
        <v>4073.49</v>
      </c>
      <c r="I112" s="136"/>
      <c r="J112" s="136"/>
      <c r="K112" s="136"/>
      <c r="L112" s="141"/>
      <c r="M112" s="29"/>
      <c r="N112" s="29"/>
      <c r="O112" s="30">
        <f>SUM(C112:N112)</f>
        <v>24440.939999999995</v>
      </c>
      <c r="R112" s="108"/>
      <c r="S112" s="108"/>
      <c r="T112" s="108"/>
    </row>
    <row r="113" spans="1:20" ht="15.75">
      <c r="A113" s="120">
        <v>110</v>
      </c>
      <c r="B113" s="117" t="s">
        <v>120</v>
      </c>
      <c r="C113" s="118">
        <v>9249.970000000001</v>
      </c>
      <c r="D113" s="118">
        <v>9249.970000000001</v>
      </c>
      <c r="E113" s="136">
        <v>9249.970000000001</v>
      </c>
      <c r="F113" s="136">
        <v>9249.960000000001</v>
      </c>
      <c r="G113" s="136">
        <v>9249.960000000001</v>
      </c>
      <c r="H113" s="136">
        <v>9249.960000000001</v>
      </c>
      <c r="I113" s="136"/>
      <c r="J113" s="136"/>
      <c r="K113" s="136"/>
      <c r="L113" s="141"/>
      <c r="M113" s="29"/>
      <c r="N113" s="29"/>
      <c r="O113" s="30">
        <f>SUM(C113:N113)</f>
        <v>55499.79</v>
      </c>
      <c r="R113" s="108"/>
      <c r="S113" s="108"/>
      <c r="T113" s="108"/>
    </row>
    <row r="114" spans="1:20" ht="15.75">
      <c r="A114" s="116">
        <v>111</v>
      </c>
      <c r="B114" s="117" t="s">
        <v>121</v>
      </c>
      <c r="C114" s="118">
        <v>0</v>
      </c>
      <c r="D114" s="118">
        <v>0</v>
      </c>
      <c r="E114" s="136">
        <v>0</v>
      </c>
      <c r="F114" s="136">
        <v>0</v>
      </c>
      <c r="G114" s="136">
        <v>0</v>
      </c>
      <c r="H114" s="136">
        <v>0</v>
      </c>
      <c r="I114" s="136"/>
      <c r="J114" s="136"/>
      <c r="K114" s="136"/>
      <c r="L114" s="141"/>
      <c r="M114" s="29"/>
      <c r="N114" s="29"/>
      <c r="O114" s="30">
        <f>SUM(C114:N114)</f>
        <v>0</v>
      </c>
      <c r="R114" s="108"/>
      <c r="S114" s="108"/>
      <c r="T114" s="108"/>
    </row>
    <row r="115" spans="1:20" ht="15.75">
      <c r="A115" s="120">
        <v>112</v>
      </c>
      <c r="B115" s="117" t="s">
        <v>122</v>
      </c>
      <c r="C115" s="118">
        <v>0</v>
      </c>
      <c r="D115" s="118">
        <v>0</v>
      </c>
      <c r="E115" s="136">
        <v>0</v>
      </c>
      <c r="F115" s="136">
        <v>0</v>
      </c>
      <c r="G115" s="136">
        <v>0</v>
      </c>
      <c r="H115" s="136">
        <v>0</v>
      </c>
      <c r="I115" s="136"/>
      <c r="J115" s="136"/>
      <c r="K115" s="136"/>
      <c r="L115" s="141"/>
      <c r="M115" s="29"/>
      <c r="N115" s="29"/>
      <c r="O115" s="30">
        <f>SUM(C115:N115)</f>
        <v>0</v>
      </c>
      <c r="R115" s="108"/>
      <c r="S115" s="108"/>
      <c r="T115" s="108"/>
    </row>
    <row r="116" spans="1:20" ht="15.75">
      <c r="A116" s="116">
        <v>113</v>
      </c>
      <c r="B116" s="117" t="s">
        <v>123</v>
      </c>
      <c r="C116" s="118">
        <v>215.6</v>
      </c>
      <c r="D116" s="118">
        <v>215.6</v>
      </c>
      <c r="E116" s="136">
        <v>215.6</v>
      </c>
      <c r="F116" s="136">
        <v>215.6</v>
      </c>
      <c r="G116" s="136">
        <v>215.6</v>
      </c>
      <c r="H116" s="136">
        <v>215.6</v>
      </c>
      <c r="I116" s="136"/>
      <c r="J116" s="136"/>
      <c r="K116" s="136"/>
      <c r="L116" s="141"/>
      <c r="M116" s="29"/>
      <c r="N116" s="29"/>
      <c r="O116" s="30">
        <f>SUM(C116:N116)</f>
        <v>1293.6</v>
      </c>
      <c r="R116" s="108"/>
      <c r="S116" s="108"/>
      <c r="T116" s="108"/>
    </row>
    <row r="117" spans="1:20" ht="15.75">
      <c r="A117" s="120">
        <v>114</v>
      </c>
      <c r="B117" s="117" t="s">
        <v>358</v>
      </c>
      <c r="C117" s="118">
        <v>98.68</v>
      </c>
      <c r="D117" s="118">
        <v>98.68</v>
      </c>
      <c r="E117" s="136">
        <v>98.68</v>
      </c>
      <c r="F117" s="136">
        <v>98.68</v>
      </c>
      <c r="G117" s="136">
        <v>98.68</v>
      </c>
      <c r="H117" s="136">
        <v>98.68</v>
      </c>
      <c r="I117" s="136"/>
      <c r="J117" s="136"/>
      <c r="K117" s="136"/>
      <c r="L117" s="141"/>
      <c r="M117" s="29"/>
      <c r="N117" s="29"/>
      <c r="O117" s="30">
        <f>SUM(C117:N117)</f>
        <v>592.08</v>
      </c>
      <c r="R117" s="108"/>
      <c r="S117" s="108"/>
      <c r="T117" s="108"/>
    </row>
    <row r="118" spans="1:20" ht="15.75">
      <c r="A118" s="116">
        <v>115</v>
      </c>
      <c r="B118" s="117" t="s">
        <v>359</v>
      </c>
      <c r="C118" s="118">
        <v>124.95</v>
      </c>
      <c r="D118" s="118">
        <v>124.95</v>
      </c>
      <c r="E118" s="136">
        <v>124.95</v>
      </c>
      <c r="F118" s="136">
        <v>124.95</v>
      </c>
      <c r="G118" s="136">
        <v>124.95</v>
      </c>
      <c r="H118" s="136">
        <v>124.95</v>
      </c>
      <c r="I118" s="136"/>
      <c r="J118" s="136"/>
      <c r="K118" s="136"/>
      <c r="L118" s="141"/>
      <c r="M118" s="29"/>
      <c r="N118" s="29"/>
      <c r="O118" s="30">
        <f>SUM(C118:N118)</f>
        <v>749.7</v>
      </c>
      <c r="R118" s="108"/>
      <c r="S118" s="108"/>
      <c r="T118" s="108"/>
    </row>
    <row r="119" spans="1:20" ht="15.75">
      <c r="A119" s="120">
        <v>116</v>
      </c>
      <c r="B119" s="117" t="s">
        <v>360</v>
      </c>
      <c r="C119" s="118">
        <v>106.92</v>
      </c>
      <c r="D119" s="118">
        <v>106.92</v>
      </c>
      <c r="E119" s="136">
        <v>106.92</v>
      </c>
      <c r="F119" s="136">
        <v>106.92</v>
      </c>
      <c r="G119" s="136">
        <v>106.92</v>
      </c>
      <c r="H119" s="136">
        <v>106.92</v>
      </c>
      <c r="I119" s="136"/>
      <c r="J119" s="136"/>
      <c r="K119" s="136"/>
      <c r="L119" s="141"/>
      <c r="M119" s="29"/>
      <c r="N119" s="29"/>
      <c r="O119" s="30">
        <f>SUM(C119:N119)</f>
        <v>641.52</v>
      </c>
      <c r="R119" s="108"/>
      <c r="S119" s="108"/>
      <c r="T119" s="108"/>
    </row>
    <row r="120" spans="1:20" ht="15.75">
      <c r="A120" s="116">
        <v>117</v>
      </c>
      <c r="B120" s="117" t="s">
        <v>361</v>
      </c>
      <c r="C120" s="118">
        <v>0</v>
      </c>
      <c r="D120" s="118">
        <v>0</v>
      </c>
      <c r="E120" s="136">
        <v>0</v>
      </c>
      <c r="F120" s="136">
        <v>0</v>
      </c>
      <c r="G120" s="136">
        <v>0</v>
      </c>
      <c r="H120" s="136">
        <v>0</v>
      </c>
      <c r="I120" s="136"/>
      <c r="J120" s="136"/>
      <c r="K120" s="136"/>
      <c r="L120" s="141"/>
      <c r="M120" s="29"/>
      <c r="N120" s="29"/>
      <c r="O120" s="30">
        <f>SUM(C120:N120)</f>
        <v>0</v>
      </c>
      <c r="R120" s="108"/>
      <c r="S120" s="108"/>
      <c r="T120" s="108"/>
    </row>
    <row r="121" spans="1:20" ht="15.75">
      <c r="A121" s="120">
        <v>118</v>
      </c>
      <c r="B121" s="117" t="s">
        <v>362</v>
      </c>
      <c r="C121" s="118">
        <v>93.2</v>
      </c>
      <c r="D121" s="118">
        <v>93.2</v>
      </c>
      <c r="E121" s="136">
        <v>93.2</v>
      </c>
      <c r="F121" s="136">
        <v>93.2</v>
      </c>
      <c r="G121" s="136">
        <v>93.2</v>
      </c>
      <c r="H121" s="136">
        <v>93.2</v>
      </c>
      <c r="I121" s="136"/>
      <c r="J121" s="136"/>
      <c r="K121" s="136"/>
      <c r="L121" s="141"/>
      <c r="M121" s="29"/>
      <c r="N121" s="29"/>
      <c r="O121" s="30">
        <f>SUM(C121:N121)</f>
        <v>559.2</v>
      </c>
      <c r="R121" s="108"/>
      <c r="S121" s="108"/>
      <c r="T121" s="108"/>
    </row>
    <row r="122" spans="1:20" ht="15.75">
      <c r="A122" s="116">
        <v>119</v>
      </c>
      <c r="B122" s="117" t="s">
        <v>363</v>
      </c>
      <c r="C122" s="118">
        <v>104.57</v>
      </c>
      <c r="D122" s="118">
        <v>104.57</v>
      </c>
      <c r="E122" s="136">
        <v>104.57</v>
      </c>
      <c r="F122" s="136">
        <v>104.57</v>
      </c>
      <c r="G122" s="136">
        <v>104.57</v>
      </c>
      <c r="H122" s="136">
        <v>104.57</v>
      </c>
      <c r="I122" s="136"/>
      <c r="J122" s="136"/>
      <c r="K122" s="136"/>
      <c r="L122" s="141"/>
      <c r="M122" s="29"/>
      <c r="N122" s="29"/>
      <c r="O122" s="30">
        <f>SUM(C122:N122)</f>
        <v>627.4199999999998</v>
      </c>
      <c r="R122" s="108"/>
      <c r="S122" s="108"/>
      <c r="T122" s="108"/>
    </row>
    <row r="123" spans="1:20" ht="15.75">
      <c r="A123" s="120">
        <v>120</v>
      </c>
      <c r="B123" s="117" t="s">
        <v>364</v>
      </c>
      <c r="C123" s="118">
        <v>98.69</v>
      </c>
      <c r="D123" s="118">
        <v>98.69</v>
      </c>
      <c r="E123" s="136">
        <v>98.69</v>
      </c>
      <c r="F123" s="136">
        <v>98.69</v>
      </c>
      <c r="G123" s="136">
        <v>98.69</v>
      </c>
      <c r="H123" s="136">
        <v>98.69</v>
      </c>
      <c r="I123" s="136"/>
      <c r="J123" s="136"/>
      <c r="K123" s="136"/>
      <c r="L123" s="141"/>
      <c r="M123" s="29"/>
      <c r="N123" s="29"/>
      <c r="O123" s="30">
        <f>SUM(C123:N123)</f>
        <v>592.14</v>
      </c>
      <c r="R123" s="108"/>
      <c r="S123" s="108"/>
      <c r="T123" s="108"/>
    </row>
    <row r="124" spans="1:20" ht="15.75">
      <c r="A124" s="116">
        <v>121</v>
      </c>
      <c r="B124" s="117" t="s">
        <v>365</v>
      </c>
      <c r="C124" s="118">
        <v>126.03</v>
      </c>
      <c r="D124" s="118">
        <v>126.03</v>
      </c>
      <c r="E124" s="136">
        <v>126.03</v>
      </c>
      <c r="F124" s="136">
        <v>126.03</v>
      </c>
      <c r="G124" s="136">
        <v>126.03</v>
      </c>
      <c r="H124" s="136">
        <v>126.03</v>
      </c>
      <c r="I124" s="136"/>
      <c r="J124" s="136"/>
      <c r="K124" s="136"/>
      <c r="L124" s="141"/>
      <c r="M124" s="29"/>
      <c r="N124" s="29"/>
      <c r="O124" s="30">
        <f>SUM(C124:N124)</f>
        <v>756.18</v>
      </c>
      <c r="R124" s="108"/>
      <c r="S124" s="108"/>
      <c r="T124" s="108"/>
    </row>
    <row r="125" spans="1:20" ht="15.75">
      <c r="A125" s="120">
        <v>122</v>
      </c>
      <c r="B125" s="117" t="s">
        <v>376</v>
      </c>
      <c r="C125" s="118">
        <v>67.82</v>
      </c>
      <c r="D125" s="118">
        <v>-519.4</v>
      </c>
      <c r="E125" s="136">
        <v>83.28999999999999</v>
      </c>
      <c r="F125" s="136">
        <v>83.28999999999999</v>
      </c>
      <c r="G125" s="136">
        <v>83.28999999999999</v>
      </c>
      <c r="H125" s="136">
        <v>83.28999999999999</v>
      </c>
      <c r="I125" s="136"/>
      <c r="J125" s="136"/>
      <c r="K125" s="136"/>
      <c r="L125" s="141"/>
      <c r="M125" s="29"/>
      <c r="N125" s="29"/>
      <c r="O125" s="30">
        <f>SUM(C125:N125)</f>
        <v>-118.42000000000002</v>
      </c>
      <c r="R125" s="108"/>
      <c r="S125" s="108"/>
      <c r="T125" s="108"/>
    </row>
    <row r="126" spans="1:20" ht="15.75">
      <c r="A126" s="116">
        <v>123</v>
      </c>
      <c r="B126" s="117" t="s">
        <v>124</v>
      </c>
      <c r="C126" s="118">
        <v>360.06</v>
      </c>
      <c r="D126" s="118">
        <v>360.06</v>
      </c>
      <c r="E126" s="136">
        <v>360.06</v>
      </c>
      <c r="F126" s="136">
        <v>360.06</v>
      </c>
      <c r="G126" s="136">
        <v>360.06</v>
      </c>
      <c r="H126" s="136">
        <v>360.06</v>
      </c>
      <c r="I126" s="136"/>
      <c r="J126" s="136"/>
      <c r="K126" s="136"/>
      <c r="L126" s="141"/>
      <c r="M126" s="29"/>
      <c r="N126" s="29"/>
      <c r="O126" s="30">
        <f>SUM(C126:N126)</f>
        <v>2160.36</v>
      </c>
      <c r="R126" s="108"/>
      <c r="S126" s="108"/>
      <c r="T126" s="108"/>
    </row>
    <row r="127" spans="1:20" ht="15.75">
      <c r="A127" s="120">
        <v>124</v>
      </c>
      <c r="B127" s="117" t="s">
        <v>125</v>
      </c>
      <c r="C127" s="118">
        <v>150.23</v>
      </c>
      <c r="D127" s="118">
        <v>150.23</v>
      </c>
      <c r="E127" s="136">
        <v>150.23</v>
      </c>
      <c r="F127" s="136">
        <v>150.23</v>
      </c>
      <c r="G127" s="136">
        <v>150.23</v>
      </c>
      <c r="H127" s="136">
        <v>150.23</v>
      </c>
      <c r="I127" s="136"/>
      <c r="J127" s="136"/>
      <c r="K127" s="136"/>
      <c r="L127" s="141"/>
      <c r="M127" s="29"/>
      <c r="N127" s="29"/>
      <c r="O127" s="30">
        <f>SUM(C127:N127)</f>
        <v>901.38</v>
      </c>
      <c r="R127" s="108"/>
      <c r="S127" s="108"/>
      <c r="T127" s="108"/>
    </row>
    <row r="128" spans="1:20" ht="15.75">
      <c r="A128" s="116">
        <v>125</v>
      </c>
      <c r="B128" s="117" t="s">
        <v>126</v>
      </c>
      <c r="C128" s="118">
        <v>102.21</v>
      </c>
      <c r="D128" s="118">
        <v>102.21</v>
      </c>
      <c r="E128" s="136">
        <v>102.21</v>
      </c>
      <c r="F128" s="136">
        <v>102.21</v>
      </c>
      <c r="G128" s="136">
        <v>102.21</v>
      </c>
      <c r="H128" s="136">
        <v>102.21</v>
      </c>
      <c r="I128" s="136"/>
      <c r="J128" s="136"/>
      <c r="K128" s="136"/>
      <c r="L128" s="141"/>
      <c r="M128" s="29"/>
      <c r="N128" s="29"/>
      <c r="O128" s="30">
        <f>SUM(C128:N128)</f>
        <v>613.26</v>
      </c>
      <c r="R128" s="108"/>
      <c r="S128" s="108"/>
      <c r="T128" s="108"/>
    </row>
    <row r="129" spans="1:20" ht="15.75">
      <c r="A129" s="120">
        <v>126</v>
      </c>
      <c r="B129" s="117" t="s">
        <v>128</v>
      </c>
      <c r="C129" s="118">
        <v>98.63</v>
      </c>
      <c r="D129" s="118">
        <v>98.63</v>
      </c>
      <c r="E129" s="136">
        <v>98.63</v>
      </c>
      <c r="F129" s="136">
        <v>98.63</v>
      </c>
      <c r="G129" s="136">
        <v>98.63</v>
      </c>
      <c r="H129" s="136">
        <v>98.63</v>
      </c>
      <c r="I129" s="136"/>
      <c r="J129" s="136"/>
      <c r="K129" s="136"/>
      <c r="L129" s="141"/>
      <c r="M129" s="29"/>
      <c r="N129" s="29"/>
      <c r="O129" s="30">
        <f>SUM(C129:N129)</f>
        <v>591.78</v>
      </c>
      <c r="R129" s="108"/>
      <c r="S129" s="108"/>
      <c r="T129" s="108"/>
    </row>
    <row r="130" spans="1:20" ht="15.75">
      <c r="A130" s="116">
        <v>127</v>
      </c>
      <c r="B130" s="117" t="s">
        <v>127</v>
      </c>
      <c r="C130" s="118">
        <v>297</v>
      </c>
      <c r="D130" s="118">
        <v>297</v>
      </c>
      <c r="E130" s="136">
        <v>297</v>
      </c>
      <c r="F130" s="136">
        <v>297</v>
      </c>
      <c r="G130" s="136">
        <v>297</v>
      </c>
      <c r="H130" s="136">
        <v>297</v>
      </c>
      <c r="I130" s="136"/>
      <c r="J130" s="136"/>
      <c r="K130" s="136"/>
      <c r="L130" s="141"/>
      <c r="M130" s="29"/>
      <c r="N130" s="29"/>
      <c r="O130" s="30">
        <f>SUM(C130:N130)</f>
        <v>1782</v>
      </c>
      <c r="R130" s="108"/>
      <c r="S130" s="108"/>
      <c r="T130" s="108"/>
    </row>
    <row r="131" spans="1:20" ht="15.75">
      <c r="A131" s="120">
        <v>128</v>
      </c>
      <c r="B131" s="117" t="s">
        <v>129</v>
      </c>
      <c r="C131" s="118">
        <v>10402.91</v>
      </c>
      <c r="D131" s="118">
        <v>10402.91</v>
      </c>
      <c r="E131" s="136">
        <v>10402.91</v>
      </c>
      <c r="F131" s="136">
        <v>10401.43</v>
      </c>
      <c r="G131" s="136">
        <v>10409.939999999999</v>
      </c>
      <c r="H131" s="136">
        <v>10409.939999999999</v>
      </c>
      <c r="I131" s="136"/>
      <c r="J131" s="136"/>
      <c r="K131" s="136"/>
      <c r="L131" s="141"/>
      <c r="M131" s="29"/>
      <c r="N131" s="29"/>
      <c r="O131" s="30">
        <f>SUM(C131:N131)</f>
        <v>62430.04000000001</v>
      </c>
      <c r="R131" s="108"/>
      <c r="S131" s="108"/>
      <c r="T131" s="108"/>
    </row>
    <row r="132" spans="1:20" ht="15.75">
      <c r="A132" s="116">
        <v>129</v>
      </c>
      <c r="B132" s="146" t="s">
        <v>451</v>
      </c>
      <c r="C132" s="135"/>
      <c r="D132" s="135"/>
      <c r="E132" s="136">
        <v>0</v>
      </c>
      <c r="F132" s="136">
        <v>0</v>
      </c>
      <c r="G132" s="136">
        <v>0</v>
      </c>
      <c r="H132" s="136">
        <v>0</v>
      </c>
      <c r="I132" s="136"/>
      <c r="J132" s="136"/>
      <c r="K132" s="136"/>
      <c r="L132" s="141"/>
      <c r="M132" s="29"/>
      <c r="N132" s="29"/>
      <c r="O132" s="30">
        <f aca="true" t="shared" si="0" ref="O132:O195">SUM(C132:N132)</f>
        <v>0</v>
      </c>
      <c r="R132" s="108"/>
      <c r="S132" s="108"/>
      <c r="T132" s="108"/>
    </row>
    <row r="133" spans="1:20" ht="15.75">
      <c r="A133" s="120">
        <v>130</v>
      </c>
      <c r="B133" s="117" t="s">
        <v>130</v>
      </c>
      <c r="C133" s="118">
        <v>1928.64</v>
      </c>
      <c r="D133" s="118">
        <v>1928.64</v>
      </c>
      <c r="E133" s="136">
        <v>1928.64</v>
      </c>
      <c r="F133" s="136">
        <v>1928.64</v>
      </c>
      <c r="G133" s="136">
        <v>1928.64</v>
      </c>
      <c r="H133" s="136">
        <v>1928.64</v>
      </c>
      <c r="I133" s="136"/>
      <c r="J133" s="136"/>
      <c r="K133" s="136"/>
      <c r="L133" s="141"/>
      <c r="M133" s="29"/>
      <c r="N133" s="29"/>
      <c r="O133" s="30">
        <f t="shared" si="0"/>
        <v>11571.84</v>
      </c>
      <c r="R133" s="108"/>
      <c r="S133" s="108"/>
      <c r="T133" s="108"/>
    </row>
    <row r="134" spans="1:20" ht="15.75">
      <c r="A134" s="116">
        <v>131</v>
      </c>
      <c r="B134" s="117" t="s">
        <v>131</v>
      </c>
      <c r="C134" s="118">
        <v>936.23</v>
      </c>
      <c r="D134" s="118">
        <v>936.23</v>
      </c>
      <c r="E134" s="136">
        <v>936.23</v>
      </c>
      <c r="F134" s="136">
        <v>936.23</v>
      </c>
      <c r="G134" s="136">
        <v>936.23</v>
      </c>
      <c r="H134" s="136">
        <v>936.23</v>
      </c>
      <c r="I134" s="136"/>
      <c r="J134" s="136"/>
      <c r="K134" s="136"/>
      <c r="L134" s="141"/>
      <c r="M134" s="29"/>
      <c r="N134" s="29"/>
      <c r="O134" s="30">
        <f t="shared" si="0"/>
        <v>5617.379999999999</v>
      </c>
      <c r="R134" s="108"/>
      <c r="S134" s="108"/>
      <c r="T134" s="108"/>
    </row>
    <row r="135" spans="1:20" ht="15.75">
      <c r="A135" s="120">
        <v>132</v>
      </c>
      <c r="B135" s="117" t="s">
        <v>132</v>
      </c>
      <c r="C135" s="118">
        <v>933.64</v>
      </c>
      <c r="D135" s="118">
        <v>933.64</v>
      </c>
      <c r="E135" s="136">
        <v>933.64</v>
      </c>
      <c r="F135" s="136">
        <v>933.64</v>
      </c>
      <c r="G135" s="136">
        <v>933.64</v>
      </c>
      <c r="H135" s="136">
        <v>933.64</v>
      </c>
      <c r="I135" s="136"/>
      <c r="J135" s="136"/>
      <c r="K135" s="136"/>
      <c r="L135" s="141"/>
      <c r="M135" s="29"/>
      <c r="N135" s="29"/>
      <c r="O135" s="30">
        <f t="shared" si="0"/>
        <v>5601.84</v>
      </c>
      <c r="R135" s="108"/>
      <c r="S135" s="108"/>
      <c r="T135" s="108"/>
    </row>
    <row r="136" spans="1:20" ht="15.75">
      <c r="A136" s="116">
        <v>133</v>
      </c>
      <c r="B136" s="117" t="s">
        <v>133</v>
      </c>
      <c r="C136" s="118">
        <v>2515.12</v>
      </c>
      <c r="D136" s="118">
        <v>2515.12</v>
      </c>
      <c r="E136" s="136">
        <v>2515.12</v>
      </c>
      <c r="F136" s="136">
        <v>2515.12</v>
      </c>
      <c r="G136" s="136">
        <v>2515.12</v>
      </c>
      <c r="H136" s="136">
        <v>2515.12</v>
      </c>
      <c r="I136" s="136"/>
      <c r="J136" s="136"/>
      <c r="K136" s="136"/>
      <c r="L136" s="141"/>
      <c r="M136" s="29"/>
      <c r="N136" s="29"/>
      <c r="O136" s="30">
        <f t="shared" si="0"/>
        <v>15090.719999999998</v>
      </c>
      <c r="R136" s="108"/>
      <c r="S136" s="108"/>
      <c r="T136" s="108"/>
    </row>
    <row r="137" spans="1:20" ht="15.75">
      <c r="A137" s="120">
        <v>134</v>
      </c>
      <c r="B137" s="117" t="s">
        <v>134</v>
      </c>
      <c r="C137" s="118">
        <v>2502.73</v>
      </c>
      <c r="D137" s="118">
        <v>2502.73</v>
      </c>
      <c r="E137" s="136">
        <v>2502.73</v>
      </c>
      <c r="F137" s="136">
        <v>2502.73</v>
      </c>
      <c r="G137" s="136">
        <v>2502.73</v>
      </c>
      <c r="H137" s="136">
        <v>2502.73</v>
      </c>
      <c r="I137" s="136"/>
      <c r="J137" s="136"/>
      <c r="K137" s="136"/>
      <c r="L137" s="141"/>
      <c r="M137" s="29"/>
      <c r="N137" s="29"/>
      <c r="O137" s="30">
        <f t="shared" si="0"/>
        <v>15016.38</v>
      </c>
      <c r="R137" s="108"/>
      <c r="S137" s="108"/>
      <c r="T137" s="108"/>
    </row>
    <row r="138" spans="1:20" ht="15.75">
      <c r="A138" s="116">
        <v>135</v>
      </c>
      <c r="B138" s="117" t="s">
        <v>135</v>
      </c>
      <c r="C138" s="118">
        <v>1925.1100000000001</v>
      </c>
      <c r="D138" s="118">
        <v>1925.1100000000001</v>
      </c>
      <c r="E138" s="136">
        <v>1925.1100000000001</v>
      </c>
      <c r="F138" s="136">
        <v>1925.1100000000001</v>
      </c>
      <c r="G138" s="136">
        <v>1925.1100000000001</v>
      </c>
      <c r="H138" s="136">
        <v>1925.1100000000001</v>
      </c>
      <c r="I138" s="136"/>
      <c r="J138" s="136"/>
      <c r="K138" s="136"/>
      <c r="L138" s="141"/>
      <c r="M138" s="29"/>
      <c r="N138" s="29"/>
      <c r="O138" s="30">
        <f t="shared" si="0"/>
        <v>11550.660000000002</v>
      </c>
      <c r="R138" s="108"/>
      <c r="S138" s="108"/>
      <c r="T138" s="108"/>
    </row>
    <row r="139" spans="1:20" ht="15.75">
      <c r="A139" s="120">
        <v>136</v>
      </c>
      <c r="B139" s="117" t="s">
        <v>136</v>
      </c>
      <c r="C139" s="118">
        <v>1966.72</v>
      </c>
      <c r="D139" s="118">
        <v>1966.72</v>
      </c>
      <c r="E139" s="136">
        <v>1966.72</v>
      </c>
      <c r="F139" s="136">
        <v>1966.72</v>
      </c>
      <c r="G139" s="136">
        <v>1966.72</v>
      </c>
      <c r="H139" s="136">
        <v>1966.72</v>
      </c>
      <c r="I139" s="136"/>
      <c r="J139" s="136"/>
      <c r="K139" s="136"/>
      <c r="L139" s="141"/>
      <c r="M139" s="29"/>
      <c r="N139" s="29"/>
      <c r="O139" s="30">
        <f t="shared" si="0"/>
        <v>11800.32</v>
      </c>
      <c r="R139" s="108"/>
      <c r="S139" s="108"/>
      <c r="T139" s="108"/>
    </row>
    <row r="140" spans="1:20" ht="15.75">
      <c r="A140" s="116">
        <v>137</v>
      </c>
      <c r="B140" s="117" t="s">
        <v>137</v>
      </c>
      <c r="C140" s="118">
        <v>1930.9599999999998</v>
      </c>
      <c r="D140" s="118">
        <v>1930.9599999999998</v>
      </c>
      <c r="E140" s="136">
        <v>1930.9599999999998</v>
      </c>
      <c r="F140" s="136">
        <v>1930.9599999999998</v>
      </c>
      <c r="G140" s="136">
        <v>1930.9599999999998</v>
      </c>
      <c r="H140" s="136">
        <v>1930.9599999999998</v>
      </c>
      <c r="I140" s="136"/>
      <c r="J140" s="136"/>
      <c r="K140" s="136"/>
      <c r="L140" s="141"/>
      <c r="M140" s="29"/>
      <c r="N140" s="29"/>
      <c r="O140" s="30">
        <f t="shared" si="0"/>
        <v>11585.759999999998</v>
      </c>
      <c r="R140" s="108"/>
      <c r="S140" s="108"/>
      <c r="T140" s="108"/>
    </row>
    <row r="141" spans="1:20" ht="15.75">
      <c r="A141" s="120">
        <v>138</v>
      </c>
      <c r="B141" s="117" t="s">
        <v>138</v>
      </c>
      <c r="C141" s="118">
        <v>1947.7</v>
      </c>
      <c r="D141" s="118">
        <v>1947.7</v>
      </c>
      <c r="E141" s="136">
        <v>1947.7</v>
      </c>
      <c r="F141" s="136">
        <v>1947.7</v>
      </c>
      <c r="G141" s="136">
        <v>1947.7</v>
      </c>
      <c r="H141" s="136">
        <v>1947.7</v>
      </c>
      <c r="I141" s="136"/>
      <c r="J141" s="136"/>
      <c r="K141" s="136"/>
      <c r="L141" s="141"/>
      <c r="M141" s="29"/>
      <c r="N141" s="29"/>
      <c r="O141" s="30">
        <f t="shared" si="0"/>
        <v>11686.2</v>
      </c>
      <c r="R141" s="108"/>
      <c r="S141" s="108"/>
      <c r="T141" s="108"/>
    </row>
    <row r="142" spans="1:20" ht="15.75">
      <c r="A142" s="116">
        <v>139</v>
      </c>
      <c r="B142" s="117" t="s">
        <v>139</v>
      </c>
      <c r="C142" s="118">
        <v>9546.75</v>
      </c>
      <c r="D142" s="118">
        <v>9546.75</v>
      </c>
      <c r="E142" s="136">
        <v>9546.75</v>
      </c>
      <c r="F142" s="136">
        <v>9546.75</v>
      </c>
      <c r="G142" s="136">
        <v>9546.75</v>
      </c>
      <c r="H142" s="136">
        <v>9546.75</v>
      </c>
      <c r="I142" s="136"/>
      <c r="J142" s="136"/>
      <c r="K142" s="136"/>
      <c r="L142" s="141"/>
      <c r="M142" s="29"/>
      <c r="N142" s="29"/>
      <c r="O142" s="30">
        <f t="shared" si="0"/>
        <v>57280.5</v>
      </c>
      <c r="R142" s="108"/>
      <c r="S142" s="108"/>
      <c r="T142" s="108"/>
    </row>
    <row r="143" spans="1:20" ht="15.75">
      <c r="A143" s="120">
        <v>140</v>
      </c>
      <c r="B143" s="117" t="s">
        <v>140</v>
      </c>
      <c r="C143" s="118">
        <v>625.83</v>
      </c>
      <c r="D143" s="118">
        <v>625.83</v>
      </c>
      <c r="E143" s="136">
        <v>625.83</v>
      </c>
      <c r="F143" s="136">
        <v>625.83</v>
      </c>
      <c r="G143" s="136">
        <v>625.83</v>
      </c>
      <c r="H143" s="136">
        <v>625.83</v>
      </c>
      <c r="I143" s="136"/>
      <c r="J143" s="136"/>
      <c r="K143" s="136"/>
      <c r="L143" s="141"/>
      <c r="M143" s="29"/>
      <c r="N143" s="29"/>
      <c r="O143" s="30">
        <f t="shared" si="0"/>
        <v>3754.98</v>
      </c>
      <c r="R143" s="108"/>
      <c r="S143" s="108"/>
      <c r="T143" s="108"/>
    </row>
    <row r="144" spans="1:20" ht="15.75">
      <c r="A144" s="116">
        <v>141</v>
      </c>
      <c r="B144" s="117" t="s">
        <v>141</v>
      </c>
      <c r="C144" s="118">
        <v>1513</v>
      </c>
      <c r="D144" s="118">
        <v>1513</v>
      </c>
      <c r="E144" s="136">
        <v>1513</v>
      </c>
      <c r="F144" s="136">
        <v>1513</v>
      </c>
      <c r="G144" s="136">
        <v>1513</v>
      </c>
      <c r="H144" s="136">
        <v>1513</v>
      </c>
      <c r="I144" s="136"/>
      <c r="J144" s="136"/>
      <c r="K144" s="136"/>
      <c r="L144" s="141"/>
      <c r="M144" s="29"/>
      <c r="N144" s="29"/>
      <c r="O144" s="30">
        <f t="shared" si="0"/>
        <v>9078</v>
      </c>
      <c r="R144" s="108"/>
      <c r="S144" s="108"/>
      <c r="T144" s="108"/>
    </row>
    <row r="145" spans="1:20" ht="15.75">
      <c r="A145" s="120">
        <v>142</v>
      </c>
      <c r="B145" s="117" t="s">
        <v>142</v>
      </c>
      <c r="C145" s="118">
        <v>1525.78</v>
      </c>
      <c r="D145" s="118">
        <v>1525.78</v>
      </c>
      <c r="E145" s="136">
        <v>1525.78</v>
      </c>
      <c r="F145" s="136">
        <v>1525.78</v>
      </c>
      <c r="G145" s="136">
        <v>1525.78</v>
      </c>
      <c r="H145" s="136">
        <v>1525.78</v>
      </c>
      <c r="I145" s="136"/>
      <c r="J145" s="136"/>
      <c r="K145" s="136"/>
      <c r="L145" s="141"/>
      <c r="M145" s="29"/>
      <c r="N145" s="29"/>
      <c r="O145" s="30">
        <f t="shared" si="0"/>
        <v>9154.68</v>
      </c>
      <c r="R145" s="108"/>
      <c r="S145" s="108"/>
      <c r="T145" s="108"/>
    </row>
    <row r="146" spans="1:20" ht="15.75">
      <c r="A146" s="116">
        <v>143</v>
      </c>
      <c r="B146" s="117" t="s">
        <v>143</v>
      </c>
      <c r="C146" s="118">
        <v>1501.76</v>
      </c>
      <c r="D146" s="118">
        <v>1501.76</v>
      </c>
      <c r="E146" s="136">
        <v>1501.76</v>
      </c>
      <c r="F146" s="136">
        <v>1501.76</v>
      </c>
      <c r="G146" s="136">
        <v>1501.76</v>
      </c>
      <c r="H146" s="136">
        <v>1501.76</v>
      </c>
      <c r="I146" s="136"/>
      <c r="J146" s="136"/>
      <c r="K146" s="136"/>
      <c r="L146" s="141"/>
      <c r="M146" s="29"/>
      <c r="N146" s="29"/>
      <c r="O146" s="30">
        <f t="shared" si="0"/>
        <v>9010.56</v>
      </c>
      <c r="R146" s="108"/>
      <c r="S146" s="108"/>
      <c r="T146" s="108"/>
    </row>
    <row r="147" spans="1:20" ht="15.75">
      <c r="A147" s="120">
        <v>144</v>
      </c>
      <c r="B147" s="117" t="s">
        <v>144</v>
      </c>
      <c r="C147" s="118">
        <v>611.04</v>
      </c>
      <c r="D147" s="118">
        <v>611.04</v>
      </c>
      <c r="E147" s="136">
        <v>611.04</v>
      </c>
      <c r="F147" s="136">
        <v>611.04</v>
      </c>
      <c r="G147" s="136">
        <v>611.04</v>
      </c>
      <c r="H147" s="136">
        <v>611.04</v>
      </c>
      <c r="I147" s="136"/>
      <c r="J147" s="136"/>
      <c r="K147" s="136"/>
      <c r="L147" s="141"/>
      <c r="M147" s="29"/>
      <c r="N147" s="29"/>
      <c r="O147" s="30">
        <f t="shared" si="0"/>
        <v>3666.24</v>
      </c>
      <c r="R147" s="108"/>
      <c r="S147" s="108"/>
      <c r="T147" s="108"/>
    </row>
    <row r="148" spans="1:20" ht="15.75">
      <c r="A148" s="116">
        <v>145</v>
      </c>
      <c r="B148" s="117" t="s">
        <v>145</v>
      </c>
      <c r="C148" s="118">
        <v>611.7</v>
      </c>
      <c r="D148" s="118">
        <v>611.7</v>
      </c>
      <c r="E148" s="136">
        <v>611.7</v>
      </c>
      <c r="F148" s="136">
        <v>611.7</v>
      </c>
      <c r="G148" s="136">
        <v>611.7</v>
      </c>
      <c r="H148" s="136">
        <v>611.7</v>
      </c>
      <c r="I148" s="136"/>
      <c r="J148" s="136"/>
      <c r="K148" s="136"/>
      <c r="L148" s="141"/>
      <c r="M148" s="29"/>
      <c r="N148" s="29"/>
      <c r="O148" s="30">
        <f t="shared" si="0"/>
        <v>3670.2</v>
      </c>
      <c r="R148" s="108"/>
      <c r="S148" s="108"/>
      <c r="T148" s="108"/>
    </row>
    <row r="149" spans="1:20" ht="15.75">
      <c r="A149" s="120">
        <v>146</v>
      </c>
      <c r="B149" s="117" t="s">
        <v>146</v>
      </c>
      <c r="C149" s="118">
        <v>611.32</v>
      </c>
      <c r="D149" s="118">
        <v>611.32</v>
      </c>
      <c r="E149" s="136">
        <v>611.32</v>
      </c>
      <c r="F149" s="136">
        <v>611.32</v>
      </c>
      <c r="G149" s="136">
        <v>611.32</v>
      </c>
      <c r="H149" s="136">
        <v>611.32</v>
      </c>
      <c r="I149" s="136"/>
      <c r="J149" s="136"/>
      <c r="K149" s="136"/>
      <c r="L149" s="141"/>
      <c r="M149" s="29"/>
      <c r="N149" s="29"/>
      <c r="O149" s="30">
        <f t="shared" si="0"/>
        <v>3667.9200000000005</v>
      </c>
      <c r="R149" s="108"/>
      <c r="S149" s="108"/>
      <c r="T149" s="108"/>
    </row>
    <row r="150" spans="1:20" ht="15.75">
      <c r="A150" s="116">
        <v>147</v>
      </c>
      <c r="B150" s="117" t="s">
        <v>147</v>
      </c>
      <c r="C150" s="118">
        <v>616.72</v>
      </c>
      <c r="D150" s="118">
        <v>616.72</v>
      </c>
      <c r="E150" s="136">
        <v>616.72</v>
      </c>
      <c r="F150" s="136">
        <v>616.72</v>
      </c>
      <c r="G150" s="136">
        <v>616.72</v>
      </c>
      <c r="H150" s="136">
        <v>616.72</v>
      </c>
      <c r="I150" s="136"/>
      <c r="J150" s="136"/>
      <c r="K150" s="136"/>
      <c r="L150" s="141"/>
      <c r="M150" s="29"/>
      <c r="N150" s="29"/>
      <c r="O150" s="30">
        <f t="shared" si="0"/>
        <v>3700.3200000000006</v>
      </c>
      <c r="R150" s="108"/>
      <c r="S150" s="108"/>
      <c r="T150" s="108"/>
    </row>
    <row r="151" spans="1:20" ht="15.75">
      <c r="A151" s="120">
        <v>148</v>
      </c>
      <c r="B151" s="117" t="s">
        <v>148</v>
      </c>
      <c r="C151" s="118">
        <v>609.27</v>
      </c>
      <c r="D151" s="118">
        <v>609.27</v>
      </c>
      <c r="E151" s="136">
        <v>609.27</v>
      </c>
      <c r="F151" s="136">
        <v>609.27</v>
      </c>
      <c r="G151" s="136">
        <v>609.27</v>
      </c>
      <c r="H151" s="136">
        <v>609.27</v>
      </c>
      <c r="I151" s="136"/>
      <c r="J151" s="136"/>
      <c r="K151" s="136"/>
      <c r="L151" s="141"/>
      <c r="M151" s="29"/>
      <c r="N151" s="29"/>
      <c r="O151" s="30">
        <f t="shared" si="0"/>
        <v>3655.62</v>
      </c>
      <c r="R151" s="108"/>
      <c r="S151" s="108"/>
      <c r="T151" s="108"/>
    </row>
    <row r="152" spans="1:20" ht="15.75">
      <c r="A152" s="116">
        <v>149</v>
      </c>
      <c r="B152" s="117" t="s">
        <v>149</v>
      </c>
      <c r="C152" s="118">
        <v>1512.64</v>
      </c>
      <c r="D152" s="118">
        <v>1512.64</v>
      </c>
      <c r="E152" s="136">
        <v>1512.64</v>
      </c>
      <c r="F152" s="136">
        <v>1512.64</v>
      </c>
      <c r="G152" s="136">
        <v>1512.64</v>
      </c>
      <c r="H152" s="136">
        <v>1512.64</v>
      </c>
      <c r="I152" s="136"/>
      <c r="J152" s="136"/>
      <c r="K152" s="136"/>
      <c r="L152" s="141"/>
      <c r="M152" s="29"/>
      <c r="N152" s="29"/>
      <c r="O152" s="30">
        <f t="shared" si="0"/>
        <v>9075.84</v>
      </c>
      <c r="R152" s="108"/>
      <c r="S152" s="108"/>
      <c r="T152" s="108"/>
    </row>
    <row r="153" spans="1:20" ht="15.75">
      <c r="A153" s="120">
        <v>150</v>
      </c>
      <c r="B153" s="117" t="s">
        <v>150</v>
      </c>
      <c r="C153" s="118">
        <v>1073.98</v>
      </c>
      <c r="D153" s="118">
        <v>1073.98</v>
      </c>
      <c r="E153" s="136">
        <v>1073.98</v>
      </c>
      <c r="F153" s="136">
        <v>1073.98</v>
      </c>
      <c r="G153" s="136">
        <v>1073.98</v>
      </c>
      <c r="H153" s="136">
        <v>1073.98</v>
      </c>
      <c r="I153" s="136"/>
      <c r="J153" s="136"/>
      <c r="K153" s="136"/>
      <c r="L153" s="141"/>
      <c r="M153" s="29"/>
      <c r="N153" s="29"/>
      <c r="O153" s="30">
        <f t="shared" si="0"/>
        <v>6443.879999999999</v>
      </c>
      <c r="R153" s="108"/>
      <c r="S153" s="108"/>
      <c r="T153" s="108"/>
    </row>
    <row r="154" spans="1:20" ht="15.75">
      <c r="A154" s="116">
        <v>151</v>
      </c>
      <c r="B154" s="117" t="s">
        <v>151</v>
      </c>
      <c r="C154" s="118">
        <v>2005.3400000000001</v>
      </c>
      <c r="D154" s="118">
        <v>2005.3400000000001</v>
      </c>
      <c r="E154" s="136">
        <v>2005.3400000000001</v>
      </c>
      <c r="F154" s="136">
        <v>2005.3400000000001</v>
      </c>
      <c r="G154" s="136">
        <v>2005.3400000000001</v>
      </c>
      <c r="H154" s="136">
        <v>2005.3400000000001</v>
      </c>
      <c r="I154" s="136"/>
      <c r="J154" s="136"/>
      <c r="K154" s="136"/>
      <c r="L154" s="141"/>
      <c r="M154" s="29"/>
      <c r="N154" s="29"/>
      <c r="O154" s="30">
        <f t="shared" si="0"/>
        <v>12032.04</v>
      </c>
      <c r="R154" s="108"/>
      <c r="S154" s="108"/>
      <c r="T154" s="108"/>
    </row>
    <row r="155" spans="1:20" ht="15.75">
      <c r="A155" s="120">
        <v>152</v>
      </c>
      <c r="B155" s="117" t="s">
        <v>152</v>
      </c>
      <c r="C155" s="118">
        <v>2001.8799999999999</v>
      </c>
      <c r="D155" s="118">
        <v>2001.8799999999999</v>
      </c>
      <c r="E155" s="136">
        <v>2001.8799999999999</v>
      </c>
      <c r="F155" s="136">
        <v>2001.8799999999999</v>
      </c>
      <c r="G155" s="136">
        <v>2001.8799999999999</v>
      </c>
      <c r="H155" s="136">
        <v>2001.8799999999999</v>
      </c>
      <c r="I155" s="136"/>
      <c r="J155" s="136"/>
      <c r="K155" s="136"/>
      <c r="L155" s="141"/>
      <c r="M155" s="29"/>
      <c r="N155" s="29"/>
      <c r="O155" s="30">
        <f t="shared" si="0"/>
        <v>12011.279999999999</v>
      </c>
      <c r="R155" s="108"/>
      <c r="S155" s="108"/>
      <c r="T155" s="108"/>
    </row>
    <row r="156" spans="1:20" ht="15.75">
      <c r="A156" s="116">
        <v>153</v>
      </c>
      <c r="B156" s="117" t="s">
        <v>153</v>
      </c>
      <c r="C156" s="118">
        <v>1988.13</v>
      </c>
      <c r="D156" s="118">
        <v>1988.13</v>
      </c>
      <c r="E156" s="136">
        <v>1988.13</v>
      </c>
      <c r="F156" s="136">
        <v>1988.13</v>
      </c>
      <c r="G156" s="136">
        <v>1988.13</v>
      </c>
      <c r="H156" s="136">
        <v>1988.13</v>
      </c>
      <c r="I156" s="136"/>
      <c r="J156" s="136"/>
      <c r="K156" s="136"/>
      <c r="L156" s="141"/>
      <c r="M156" s="29"/>
      <c r="N156" s="29"/>
      <c r="O156" s="30">
        <f t="shared" si="0"/>
        <v>11928.780000000002</v>
      </c>
      <c r="R156" s="108"/>
      <c r="S156" s="108"/>
      <c r="T156" s="108"/>
    </row>
    <row r="157" spans="1:20" ht="15.75">
      <c r="A157" s="120">
        <v>154</v>
      </c>
      <c r="B157" s="117" t="s">
        <v>154</v>
      </c>
      <c r="C157" s="118">
        <v>1515.76</v>
      </c>
      <c r="D157" s="118">
        <v>1515.76</v>
      </c>
      <c r="E157" s="136">
        <v>1515.76</v>
      </c>
      <c r="F157" s="136">
        <v>1515.76</v>
      </c>
      <c r="G157" s="136">
        <v>1515.76</v>
      </c>
      <c r="H157" s="136">
        <v>1515.76</v>
      </c>
      <c r="I157" s="136"/>
      <c r="J157" s="136"/>
      <c r="K157" s="136"/>
      <c r="L157" s="141"/>
      <c r="M157" s="29"/>
      <c r="N157" s="29"/>
      <c r="O157" s="30">
        <f t="shared" si="0"/>
        <v>9094.56</v>
      </c>
      <c r="R157" s="108"/>
      <c r="S157" s="108"/>
      <c r="T157" s="108"/>
    </row>
    <row r="158" spans="1:20" ht="15.75">
      <c r="A158" s="116">
        <v>155</v>
      </c>
      <c r="B158" s="117" t="s">
        <v>155</v>
      </c>
      <c r="C158" s="118">
        <v>1510.1</v>
      </c>
      <c r="D158" s="118">
        <v>1510.1</v>
      </c>
      <c r="E158" s="136">
        <v>1510.1</v>
      </c>
      <c r="F158" s="136">
        <v>1510.1</v>
      </c>
      <c r="G158" s="136">
        <v>1510.1</v>
      </c>
      <c r="H158" s="136">
        <v>1510.1</v>
      </c>
      <c r="I158" s="136"/>
      <c r="J158" s="136"/>
      <c r="K158" s="136"/>
      <c r="L158" s="141"/>
      <c r="M158" s="29"/>
      <c r="N158" s="29"/>
      <c r="O158" s="30">
        <f t="shared" si="0"/>
        <v>9060.6</v>
      </c>
      <c r="R158" s="108"/>
      <c r="S158" s="108"/>
      <c r="T158" s="108"/>
    </row>
    <row r="159" spans="1:20" ht="15.75">
      <c r="A159" s="120">
        <v>156</v>
      </c>
      <c r="B159" s="117" t="s">
        <v>156</v>
      </c>
      <c r="C159" s="118">
        <v>314.42</v>
      </c>
      <c r="D159" s="118">
        <v>314.42</v>
      </c>
      <c r="E159" s="136">
        <v>314.42</v>
      </c>
      <c r="F159" s="136">
        <v>314.42</v>
      </c>
      <c r="G159" s="136">
        <v>314.42</v>
      </c>
      <c r="H159" s="136">
        <v>314.42</v>
      </c>
      <c r="I159" s="136"/>
      <c r="J159" s="136"/>
      <c r="K159" s="136"/>
      <c r="L159" s="141"/>
      <c r="M159" s="29"/>
      <c r="N159" s="29"/>
      <c r="O159" s="30">
        <f t="shared" si="0"/>
        <v>1886.5200000000002</v>
      </c>
      <c r="R159" s="108"/>
      <c r="S159" s="108"/>
      <c r="T159" s="108"/>
    </row>
    <row r="160" spans="1:20" ht="15.75">
      <c r="A160" s="116">
        <v>157</v>
      </c>
      <c r="B160" s="117" t="s">
        <v>157</v>
      </c>
      <c r="C160" s="118">
        <v>115.87</v>
      </c>
      <c r="D160" s="118">
        <v>115.87</v>
      </c>
      <c r="E160" s="136">
        <v>115.87</v>
      </c>
      <c r="F160" s="136">
        <v>115.87</v>
      </c>
      <c r="G160" s="136">
        <v>115.87</v>
      </c>
      <c r="H160" s="136">
        <v>115.87</v>
      </c>
      <c r="I160" s="136"/>
      <c r="J160" s="136"/>
      <c r="K160" s="136"/>
      <c r="L160" s="141"/>
      <c r="M160" s="29"/>
      <c r="N160" s="29"/>
      <c r="O160" s="30">
        <f t="shared" si="0"/>
        <v>695.22</v>
      </c>
      <c r="R160" s="108"/>
      <c r="S160" s="108"/>
      <c r="T160" s="108"/>
    </row>
    <row r="161" spans="1:20" ht="15.75">
      <c r="A161" s="120">
        <v>158</v>
      </c>
      <c r="B161" s="117" t="s">
        <v>158</v>
      </c>
      <c r="C161" s="118">
        <v>105.74</v>
      </c>
      <c r="D161" s="118">
        <v>105.74</v>
      </c>
      <c r="E161" s="136">
        <v>105.74</v>
      </c>
      <c r="F161" s="136">
        <v>105.74</v>
      </c>
      <c r="G161" s="136">
        <v>105.74</v>
      </c>
      <c r="H161" s="136">
        <v>105.74</v>
      </c>
      <c r="I161" s="136"/>
      <c r="J161" s="136"/>
      <c r="K161" s="136"/>
      <c r="L161" s="141"/>
      <c r="M161" s="29"/>
      <c r="N161" s="29"/>
      <c r="O161" s="30">
        <f t="shared" si="0"/>
        <v>634.4399999999999</v>
      </c>
      <c r="R161" s="108"/>
      <c r="S161" s="108"/>
      <c r="T161" s="108"/>
    </row>
    <row r="162" spans="1:20" ht="15.75">
      <c r="A162" s="116">
        <v>159</v>
      </c>
      <c r="B162" s="117" t="s">
        <v>159</v>
      </c>
      <c r="C162" s="118">
        <v>196.98000000000002</v>
      </c>
      <c r="D162" s="118">
        <v>196.98000000000002</v>
      </c>
      <c r="E162" s="136">
        <v>196.98000000000002</v>
      </c>
      <c r="F162" s="136">
        <v>196.98000000000002</v>
      </c>
      <c r="G162" s="136">
        <v>196.98000000000002</v>
      </c>
      <c r="H162" s="136">
        <v>196.98000000000002</v>
      </c>
      <c r="I162" s="136"/>
      <c r="J162" s="136"/>
      <c r="K162" s="136"/>
      <c r="L162" s="141"/>
      <c r="M162" s="29"/>
      <c r="N162" s="29"/>
      <c r="O162" s="30">
        <f t="shared" si="0"/>
        <v>1181.88</v>
      </c>
      <c r="R162" s="108"/>
      <c r="S162" s="108"/>
      <c r="T162" s="108"/>
    </row>
    <row r="163" spans="1:20" ht="15.75">
      <c r="A163" s="120">
        <v>160</v>
      </c>
      <c r="B163" s="117" t="s">
        <v>160</v>
      </c>
      <c r="C163" s="118">
        <v>1364.83</v>
      </c>
      <c r="D163" s="118">
        <v>1364.83</v>
      </c>
      <c r="E163" s="136">
        <v>1364.83</v>
      </c>
      <c r="F163" s="136">
        <v>1364.83</v>
      </c>
      <c r="G163" s="136">
        <v>1364.83</v>
      </c>
      <c r="H163" s="136">
        <v>1364.83</v>
      </c>
      <c r="I163" s="136"/>
      <c r="J163" s="136"/>
      <c r="K163" s="136"/>
      <c r="L163" s="141"/>
      <c r="M163" s="29"/>
      <c r="N163" s="29"/>
      <c r="O163" s="30">
        <f t="shared" si="0"/>
        <v>8188.98</v>
      </c>
      <c r="R163" s="108"/>
      <c r="S163" s="108"/>
      <c r="T163" s="108"/>
    </row>
    <row r="164" spans="1:20" ht="15.75">
      <c r="A164" s="116">
        <v>161</v>
      </c>
      <c r="B164" s="117" t="s">
        <v>161</v>
      </c>
      <c r="C164" s="118">
        <v>87.62</v>
      </c>
      <c r="D164" s="118">
        <v>87.62</v>
      </c>
      <c r="E164" s="136">
        <v>87.62</v>
      </c>
      <c r="F164" s="136">
        <v>87.62</v>
      </c>
      <c r="G164" s="136">
        <v>87.62</v>
      </c>
      <c r="H164" s="136">
        <v>87.62</v>
      </c>
      <c r="I164" s="136"/>
      <c r="J164" s="136"/>
      <c r="K164" s="136"/>
      <c r="L164" s="141"/>
      <c r="M164" s="29"/>
      <c r="N164" s="29"/>
      <c r="O164" s="30">
        <f t="shared" si="0"/>
        <v>525.72</v>
      </c>
      <c r="R164" s="108"/>
      <c r="S164" s="108"/>
      <c r="T164" s="108"/>
    </row>
    <row r="165" spans="1:20" ht="15.75">
      <c r="A165" s="120">
        <v>162</v>
      </c>
      <c r="B165" s="117" t="s">
        <v>162</v>
      </c>
      <c r="C165" s="118">
        <v>104.17999999999999</v>
      </c>
      <c r="D165" s="118">
        <v>104.17999999999999</v>
      </c>
      <c r="E165" s="136">
        <v>104.17999999999999</v>
      </c>
      <c r="F165" s="136">
        <v>104.17999999999999</v>
      </c>
      <c r="G165" s="136">
        <v>104.17999999999999</v>
      </c>
      <c r="H165" s="136">
        <v>104.17999999999999</v>
      </c>
      <c r="I165" s="136"/>
      <c r="J165" s="136"/>
      <c r="K165" s="136"/>
      <c r="L165" s="141"/>
      <c r="M165" s="29"/>
      <c r="N165" s="29"/>
      <c r="O165" s="30">
        <f t="shared" si="0"/>
        <v>625.0799999999999</v>
      </c>
      <c r="R165" s="108"/>
      <c r="S165" s="108"/>
      <c r="T165" s="108"/>
    </row>
    <row r="166" spans="1:20" ht="15.75">
      <c r="A166" s="116">
        <v>163</v>
      </c>
      <c r="B166" s="117" t="s">
        <v>385</v>
      </c>
      <c r="C166" s="118">
        <v>0</v>
      </c>
      <c r="D166" s="118">
        <v>0</v>
      </c>
      <c r="E166" s="136">
        <v>0</v>
      </c>
      <c r="F166" s="136">
        <v>0</v>
      </c>
      <c r="G166" s="136">
        <v>0</v>
      </c>
      <c r="H166" s="136">
        <v>0</v>
      </c>
      <c r="I166" s="136"/>
      <c r="J166" s="136"/>
      <c r="K166" s="136"/>
      <c r="L166" s="141"/>
      <c r="M166" s="29"/>
      <c r="N166" s="29"/>
      <c r="O166" s="30">
        <f t="shared" si="0"/>
        <v>0</v>
      </c>
      <c r="R166" s="108"/>
      <c r="S166" s="108"/>
      <c r="T166" s="108"/>
    </row>
    <row r="167" spans="1:20" ht="15.75">
      <c r="A167" s="120">
        <v>164</v>
      </c>
      <c r="B167" s="117" t="s">
        <v>163</v>
      </c>
      <c r="C167" s="118">
        <v>270.77</v>
      </c>
      <c r="D167" s="118">
        <v>270.77</v>
      </c>
      <c r="E167" s="136">
        <v>270.77</v>
      </c>
      <c r="F167" s="136">
        <v>270.77</v>
      </c>
      <c r="G167" s="136">
        <v>270.77</v>
      </c>
      <c r="H167" s="136">
        <v>270.77</v>
      </c>
      <c r="I167" s="136"/>
      <c r="J167" s="136"/>
      <c r="K167" s="136"/>
      <c r="L167" s="141"/>
      <c r="M167" s="29"/>
      <c r="N167" s="29"/>
      <c r="O167" s="30">
        <f t="shared" si="0"/>
        <v>1624.62</v>
      </c>
      <c r="R167" s="108"/>
      <c r="S167" s="108"/>
      <c r="T167" s="108"/>
    </row>
    <row r="168" spans="1:20" ht="15.75">
      <c r="A168" s="116">
        <v>165</v>
      </c>
      <c r="B168" s="117" t="s">
        <v>164</v>
      </c>
      <c r="C168" s="118">
        <v>24.43</v>
      </c>
      <c r="D168" s="118">
        <v>24.43</v>
      </c>
      <c r="E168" s="136">
        <v>0</v>
      </c>
      <c r="F168" s="136">
        <v>0</v>
      </c>
      <c r="G168" s="136">
        <v>0</v>
      </c>
      <c r="H168" s="136">
        <v>0</v>
      </c>
      <c r="I168" s="136"/>
      <c r="J168" s="136"/>
      <c r="K168" s="136"/>
      <c r="L168" s="141"/>
      <c r="M168" s="29"/>
      <c r="N168" s="29"/>
      <c r="O168" s="30">
        <f t="shared" si="0"/>
        <v>48.86</v>
      </c>
      <c r="R168" s="108"/>
      <c r="S168" s="108"/>
      <c r="T168" s="108"/>
    </row>
    <row r="169" spans="1:20" ht="15.75">
      <c r="A169" s="120">
        <v>166</v>
      </c>
      <c r="B169" s="117" t="s">
        <v>165</v>
      </c>
      <c r="C169" s="118">
        <v>359.95</v>
      </c>
      <c r="D169" s="118">
        <v>359.95</v>
      </c>
      <c r="E169" s="136">
        <v>359.95</v>
      </c>
      <c r="F169" s="136">
        <v>359.95</v>
      </c>
      <c r="G169" s="136">
        <v>359.95</v>
      </c>
      <c r="H169" s="136">
        <v>359.95</v>
      </c>
      <c r="I169" s="136"/>
      <c r="J169" s="136"/>
      <c r="K169" s="136"/>
      <c r="L169" s="141"/>
      <c r="M169" s="29"/>
      <c r="N169" s="29"/>
      <c r="O169" s="30">
        <f t="shared" si="0"/>
        <v>2159.7</v>
      </c>
      <c r="R169" s="108"/>
      <c r="S169" s="108"/>
      <c r="T169" s="108"/>
    </row>
    <row r="170" spans="1:20" ht="15.75">
      <c r="A170" s="116">
        <v>167</v>
      </c>
      <c r="B170" s="117" t="s">
        <v>166</v>
      </c>
      <c r="C170" s="118">
        <v>630.92</v>
      </c>
      <c r="D170" s="118">
        <v>630.92</v>
      </c>
      <c r="E170" s="136">
        <v>630.92</v>
      </c>
      <c r="F170" s="136">
        <v>630.92</v>
      </c>
      <c r="G170" s="136">
        <v>630.92</v>
      </c>
      <c r="H170" s="136">
        <v>630.92</v>
      </c>
      <c r="I170" s="136"/>
      <c r="J170" s="136"/>
      <c r="K170" s="136"/>
      <c r="L170" s="141"/>
      <c r="M170" s="29"/>
      <c r="N170" s="29"/>
      <c r="O170" s="30">
        <f t="shared" si="0"/>
        <v>3785.52</v>
      </c>
      <c r="R170" s="108"/>
      <c r="S170" s="108"/>
      <c r="T170" s="108"/>
    </row>
    <row r="171" spans="1:20" ht="15.75">
      <c r="A171" s="120">
        <v>168</v>
      </c>
      <c r="B171" s="117" t="s">
        <v>167</v>
      </c>
      <c r="C171" s="118">
        <v>222.16</v>
      </c>
      <c r="D171" s="118">
        <v>222.16</v>
      </c>
      <c r="E171" s="136">
        <v>222.16</v>
      </c>
      <c r="F171" s="136">
        <v>222.16</v>
      </c>
      <c r="G171" s="136">
        <v>222.16</v>
      </c>
      <c r="H171" s="136">
        <v>222.16</v>
      </c>
      <c r="I171" s="136"/>
      <c r="J171" s="136"/>
      <c r="K171" s="136"/>
      <c r="L171" s="141"/>
      <c r="M171" s="29"/>
      <c r="N171" s="29"/>
      <c r="O171" s="30">
        <f t="shared" si="0"/>
        <v>1332.96</v>
      </c>
      <c r="R171" s="108"/>
      <c r="S171" s="108"/>
      <c r="T171" s="108"/>
    </row>
    <row r="172" spans="1:20" ht="15.75">
      <c r="A172" s="116">
        <v>169</v>
      </c>
      <c r="B172" s="117" t="s">
        <v>168</v>
      </c>
      <c r="C172" s="118">
        <v>923.63</v>
      </c>
      <c r="D172" s="118">
        <v>923.63</v>
      </c>
      <c r="E172" s="136">
        <v>923.63</v>
      </c>
      <c r="F172" s="136">
        <v>923.63</v>
      </c>
      <c r="G172" s="136">
        <v>923.63</v>
      </c>
      <c r="H172" s="136">
        <v>923.63</v>
      </c>
      <c r="I172" s="136"/>
      <c r="J172" s="136"/>
      <c r="K172" s="136"/>
      <c r="L172" s="141"/>
      <c r="M172" s="29"/>
      <c r="N172" s="29"/>
      <c r="O172" s="30">
        <f t="shared" si="0"/>
        <v>5541.78</v>
      </c>
      <c r="R172" s="108"/>
      <c r="S172" s="108"/>
      <c r="T172" s="108"/>
    </row>
    <row r="173" spans="1:20" ht="15.75">
      <c r="A173" s="120">
        <v>170</v>
      </c>
      <c r="B173" s="117" t="s">
        <v>169</v>
      </c>
      <c r="C173" s="118">
        <v>57.53</v>
      </c>
      <c r="D173" s="118">
        <v>57.53</v>
      </c>
      <c r="E173" s="136">
        <v>57.53</v>
      </c>
      <c r="F173" s="136">
        <v>57.53</v>
      </c>
      <c r="G173" s="136">
        <v>57.53</v>
      </c>
      <c r="H173" s="136">
        <v>57.53</v>
      </c>
      <c r="I173" s="136"/>
      <c r="J173" s="136"/>
      <c r="K173" s="136"/>
      <c r="L173" s="141"/>
      <c r="M173" s="29"/>
      <c r="N173" s="29"/>
      <c r="O173" s="30">
        <f t="shared" si="0"/>
        <v>345.17999999999995</v>
      </c>
      <c r="R173" s="108"/>
      <c r="S173" s="108"/>
      <c r="T173" s="108"/>
    </row>
    <row r="174" spans="1:20" ht="15.75">
      <c r="A174" s="116">
        <v>171</v>
      </c>
      <c r="B174" s="117" t="s">
        <v>170</v>
      </c>
      <c r="C174" s="118">
        <v>367.41</v>
      </c>
      <c r="D174" s="118">
        <v>367.41</v>
      </c>
      <c r="E174" s="136">
        <v>367.41</v>
      </c>
      <c r="F174" s="136">
        <v>367.41</v>
      </c>
      <c r="G174" s="136">
        <v>367.41</v>
      </c>
      <c r="H174" s="136">
        <v>367.41</v>
      </c>
      <c r="I174" s="136"/>
      <c r="J174" s="136"/>
      <c r="K174" s="136"/>
      <c r="L174" s="141"/>
      <c r="M174" s="29"/>
      <c r="N174" s="29"/>
      <c r="O174" s="30">
        <f t="shared" si="0"/>
        <v>2204.46</v>
      </c>
      <c r="R174" s="108"/>
      <c r="S174" s="108"/>
      <c r="T174" s="108"/>
    </row>
    <row r="175" spans="1:20" ht="15.75">
      <c r="A175" s="120">
        <v>172</v>
      </c>
      <c r="B175" s="117" t="s">
        <v>171</v>
      </c>
      <c r="C175" s="118">
        <v>68.72</v>
      </c>
      <c r="D175" s="118">
        <v>68.72</v>
      </c>
      <c r="E175" s="136">
        <v>68.72</v>
      </c>
      <c r="F175" s="136">
        <v>68.72</v>
      </c>
      <c r="G175" s="136">
        <v>86.44</v>
      </c>
      <c r="H175" s="136">
        <v>86.44</v>
      </c>
      <c r="I175" s="136"/>
      <c r="J175" s="136"/>
      <c r="K175" s="136"/>
      <c r="L175" s="141"/>
      <c r="M175" s="29"/>
      <c r="N175" s="29"/>
      <c r="O175" s="30">
        <f t="shared" si="0"/>
        <v>447.76</v>
      </c>
      <c r="R175" s="108"/>
      <c r="S175" s="108"/>
      <c r="T175" s="108"/>
    </row>
    <row r="176" spans="1:20" ht="15.75">
      <c r="A176" s="116">
        <v>173</v>
      </c>
      <c r="B176" s="117" t="s">
        <v>172</v>
      </c>
      <c r="C176" s="118">
        <v>374.53999999999996</v>
      </c>
      <c r="D176" s="118">
        <v>374.53999999999996</v>
      </c>
      <c r="E176" s="136">
        <v>374.53999999999996</v>
      </c>
      <c r="F176" s="136">
        <v>374.53999999999996</v>
      </c>
      <c r="G176" s="136">
        <v>374.53999999999996</v>
      </c>
      <c r="H176" s="136">
        <v>374.53999999999996</v>
      </c>
      <c r="I176" s="136"/>
      <c r="J176" s="136"/>
      <c r="K176" s="136"/>
      <c r="L176" s="141"/>
      <c r="M176" s="29"/>
      <c r="N176" s="29"/>
      <c r="O176" s="30">
        <f t="shared" si="0"/>
        <v>2247.24</v>
      </c>
      <c r="R176" s="108"/>
      <c r="S176" s="108"/>
      <c r="T176" s="108"/>
    </row>
    <row r="177" spans="1:20" ht="15.75">
      <c r="A177" s="120">
        <v>174</v>
      </c>
      <c r="B177" s="117" t="s">
        <v>173</v>
      </c>
      <c r="C177" s="118">
        <v>85.56</v>
      </c>
      <c r="D177" s="118">
        <v>85.56</v>
      </c>
      <c r="E177" s="136">
        <v>0</v>
      </c>
      <c r="F177" s="136">
        <v>0</v>
      </c>
      <c r="G177" s="136">
        <v>0</v>
      </c>
      <c r="H177" s="136">
        <v>0</v>
      </c>
      <c r="I177" s="136"/>
      <c r="J177" s="136"/>
      <c r="K177" s="136"/>
      <c r="L177" s="141"/>
      <c r="M177" s="29"/>
      <c r="N177" s="29"/>
      <c r="O177" s="30">
        <f t="shared" si="0"/>
        <v>171.12</v>
      </c>
      <c r="R177" s="108"/>
      <c r="S177" s="108"/>
      <c r="T177" s="108"/>
    </row>
    <row r="178" spans="1:20" ht="15.75">
      <c r="A178" s="116">
        <v>175</v>
      </c>
      <c r="B178" s="117" t="s">
        <v>174</v>
      </c>
      <c r="C178" s="118">
        <v>120.25</v>
      </c>
      <c r="D178" s="118">
        <v>120.25</v>
      </c>
      <c r="E178" s="136">
        <v>120.25</v>
      </c>
      <c r="F178" s="136">
        <v>120.25</v>
      </c>
      <c r="G178" s="136">
        <v>120.25</v>
      </c>
      <c r="H178" s="136">
        <v>120.25</v>
      </c>
      <c r="I178" s="136"/>
      <c r="J178" s="136"/>
      <c r="K178" s="136"/>
      <c r="L178" s="141"/>
      <c r="M178" s="29"/>
      <c r="N178" s="29"/>
      <c r="O178" s="30">
        <f t="shared" si="0"/>
        <v>721.5</v>
      </c>
      <c r="R178" s="108"/>
      <c r="S178" s="108"/>
      <c r="T178" s="108"/>
    </row>
    <row r="179" spans="1:20" ht="15.75">
      <c r="A179" s="120">
        <v>176</v>
      </c>
      <c r="B179" s="117" t="s">
        <v>175</v>
      </c>
      <c r="C179" s="118">
        <v>1865.04</v>
      </c>
      <c r="D179" s="118">
        <v>1865.04</v>
      </c>
      <c r="E179" s="136">
        <v>1865.04</v>
      </c>
      <c r="F179" s="136">
        <v>1865.04</v>
      </c>
      <c r="G179" s="136">
        <v>1865.04</v>
      </c>
      <c r="H179" s="136">
        <v>1865.04</v>
      </c>
      <c r="I179" s="136"/>
      <c r="J179" s="136"/>
      <c r="K179" s="136"/>
      <c r="L179" s="141"/>
      <c r="M179" s="29"/>
      <c r="N179" s="29"/>
      <c r="O179" s="30">
        <f t="shared" si="0"/>
        <v>11190.240000000002</v>
      </c>
      <c r="R179" s="108"/>
      <c r="S179" s="108"/>
      <c r="T179" s="108"/>
    </row>
    <row r="180" spans="1:20" ht="15.75">
      <c r="A180" s="116">
        <v>177</v>
      </c>
      <c r="B180" s="117" t="s">
        <v>176</v>
      </c>
      <c r="C180" s="118">
        <v>901</v>
      </c>
      <c r="D180" s="118">
        <v>901</v>
      </c>
      <c r="E180" s="136">
        <v>901</v>
      </c>
      <c r="F180" s="136">
        <v>901</v>
      </c>
      <c r="G180" s="136">
        <v>901</v>
      </c>
      <c r="H180" s="136">
        <v>901</v>
      </c>
      <c r="I180" s="136"/>
      <c r="J180" s="136"/>
      <c r="K180" s="136"/>
      <c r="L180" s="141"/>
      <c r="M180" s="29"/>
      <c r="N180" s="29"/>
      <c r="O180" s="30">
        <f t="shared" si="0"/>
        <v>5406</v>
      </c>
      <c r="R180" s="108"/>
      <c r="S180" s="108"/>
      <c r="T180" s="108"/>
    </row>
    <row r="181" spans="1:20" ht="15.75">
      <c r="A181" s="120">
        <v>178</v>
      </c>
      <c r="B181" s="117" t="s">
        <v>177</v>
      </c>
      <c r="C181" s="118">
        <v>742.25</v>
      </c>
      <c r="D181" s="118">
        <v>742.25</v>
      </c>
      <c r="E181" s="136">
        <v>742.25</v>
      </c>
      <c r="F181" s="136">
        <v>742.25</v>
      </c>
      <c r="G181" s="136">
        <v>742.25</v>
      </c>
      <c r="H181" s="136">
        <v>742.25</v>
      </c>
      <c r="I181" s="136"/>
      <c r="J181" s="136"/>
      <c r="K181" s="136"/>
      <c r="L181" s="141"/>
      <c r="M181" s="29"/>
      <c r="N181" s="29"/>
      <c r="O181" s="30">
        <f t="shared" si="0"/>
        <v>4453.5</v>
      </c>
      <c r="R181" s="108"/>
      <c r="S181" s="108"/>
      <c r="T181" s="108"/>
    </row>
    <row r="182" spans="1:20" ht="15.75">
      <c r="A182" s="116">
        <v>179</v>
      </c>
      <c r="B182" s="117" t="s">
        <v>178</v>
      </c>
      <c r="C182" s="118">
        <v>352.01</v>
      </c>
      <c r="D182" s="118">
        <v>352.01</v>
      </c>
      <c r="E182" s="136">
        <v>352.01</v>
      </c>
      <c r="F182" s="136">
        <v>352.01</v>
      </c>
      <c r="G182" s="136">
        <v>352.01</v>
      </c>
      <c r="H182" s="136">
        <v>352.01</v>
      </c>
      <c r="I182" s="136"/>
      <c r="J182" s="136"/>
      <c r="K182" s="136"/>
      <c r="L182" s="141"/>
      <c r="M182" s="29"/>
      <c r="N182" s="29"/>
      <c r="O182" s="30">
        <f t="shared" si="0"/>
        <v>2112.06</v>
      </c>
      <c r="R182" s="108"/>
      <c r="S182" s="108"/>
      <c r="T182" s="108"/>
    </row>
    <row r="183" spans="1:20" ht="15.75">
      <c r="A183" s="120">
        <v>180</v>
      </c>
      <c r="B183" s="117" t="s">
        <v>179</v>
      </c>
      <c r="C183" s="118">
        <v>539.68</v>
      </c>
      <c r="D183" s="118">
        <v>539.68</v>
      </c>
      <c r="E183" s="136">
        <v>539.68</v>
      </c>
      <c r="F183" s="136">
        <v>539.68</v>
      </c>
      <c r="G183" s="136">
        <v>539.68</v>
      </c>
      <c r="H183" s="136">
        <v>536.17</v>
      </c>
      <c r="I183" s="136"/>
      <c r="J183" s="136"/>
      <c r="K183" s="136"/>
      <c r="L183" s="141"/>
      <c r="M183" s="29"/>
      <c r="N183" s="29"/>
      <c r="O183" s="30">
        <f t="shared" si="0"/>
        <v>3234.5699999999997</v>
      </c>
      <c r="R183" s="108"/>
      <c r="S183" s="108"/>
      <c r="T183" s="108"/>
    </row>
    <row r="184" spans="1:20" ht="15.75">
      <c r="A184" s="116">
        <v>181</v>
      </c>
      <c r="B184" s="117" t="s">
        <v>180</v>
      </c>
      <c r="C184" s="118">
        <v>690.22</v>
      </c>
      <c r="D184" s="118">
        <v>690.22</v>
      </c>
      <c r="E184" s="136">
        <v>690.22</v>
      </c>
      <c r="F184" s="136">
        <v>690.22</v>
      </c>
      <c r="G184" s="136">
        <v>690.22</v>
      </c>
      <c r="H184" s="136">
        <v>690.22</v>
      </c>
      <c r="I184" s="136"/>
      <c r="J184" s="136"/>
      <c r="K184" s="136"/>
      <c r="L184" s="141"/>
      <c r="M184" s="29"/>
      <c r="N184" s="29"/>
      <c r="O184" s="30">
        <f t="shared" si="0"/>
        <v>4141.320000000001</v>
      </c>
      <c r="R184" s="108"/>
      <c r="S184" s="108"/>
      <c r="T184" s="108"/>
    </row>
    <row r="185" spans="1:20" ht="15.75">
      <c r="A185" s="120">
        <v>182</v>
      </c>
      <c r="B185" s="117" t="s">
        <v>181</v>
      </c>
      <c r="C185" s="118">
        <v>1097.22</v>
      </c>
      <c r="D185" s="118">
        <v>1097.22</v>
      </c>
      <c r="E185" s="136">
        <v>1097.22</v>
      </c>
      <c r="F185" s="136">
        <v>1097.22</v>
      </c>
      <c r="G185" s="136">
        <v>1097.22</v>
      </c>
      <c r="H185" s="136">
        <v>1097.22</v>
      </c>
      <c r="I185" s="136"/>
      <c r="J185" s="136"/>
      <c r="K185" s="136"/>
      <c r="L185" s="141"/>
      <c r="M185" s="29"/>
      <c r="N185" s="29"/>
      <c r="O185" s="30">
        <f t="shared" si="0"/>
        <v>6583.320000000001</v>
      </c>
      <c r="R185" s="108"/>
      <c r="S185" s="108"/>
      <c r="T185" s="108"/>
    </row>
    <row r="186" spans="1:20" ht="15.75">
      <c r="A186" s="116">
        <v>183</v>
      </c>
      <c r="B186" s="117" t="s">
        <v>182</v>
      </c>
      <c r="C186" s="118">
        <v>762.25</v>
      </c>
      <c r="D186" s="118">
        <v>762.25</v>
      </c>
      <c r="E186" s="136">
        <v>762.25</v>
      </c>
      <c r="F186" s="136">
        <v>762.25</v>
      </c>
      <c r="G186" s="136">
        <v>762.25</v>
      </c>
      <c r="H186" s="136">
        <v>762.25</v>
      </c>
      <c r="I186" s="136"/>
      <c r="J186" s="136"/>
      <c r="K186" s="136"/>
      <c r="L186" s="141"/>
      <c r="M186" s="29"/>
      <c r="N186" s="29"/>
      <c r="O186" s="30">
        <f t="shared" si="0"/>
        <v>4573.5</v>
      </c>
      <c r="R186" s="108"/>
      <c r="S186" s="108"/>
      <c r="T186" s="108"/>
    </row>
    <row r="187" spans="1:20" ht="15.75">
      <c r="A187" s="120">
        <v>184</v>
      </c>
      <c r="B187" s="117" t="s">
        <v>183</v>
      </c>
      <c r="C187" s="118">
        <v>951.77</v>
      </c>
      <c r="D187" s="118">
        <v>951.77</v>
      </c>
      <c r="E187" s="136">
        <v>951.77</v>
      </c>
      <c r="F187" s="136">
        <v>951.77</v>
      </c>
      <c r="G187" s="136">
        <v>951.77</v>
      </c>
      <c r="H187" s="136">
        <v>951.77</v>
      </c>
      <c r="I187" s="136"/>
      <c r="J187" s="136"/>
      <c r="K187" s="136"/>
      <c r="L187" s="141"/>
      <c r="M187" s="29"/>
      <c r="N187" s="29"/>
      <c r="O187" s="30">
        <f t="shared" si="0"/>
        <v>5710.620000000001</v>
      </c>
      <c r="R187" s="108"/>
      <c r="S187" s="108"/>
      <c r="T187" s="108"/>
    </row>
    <row r="188" spans="1:20" ht="15.75">
      <c r="A188" s="116">
        <v>185</v>
      </c>
      <c r="B188" s="117" t="s">
        <v>184</v>
      </c>
      <c r="C188" s="118">
        <v>939.51</v>
      </c>
      <c r="D188" s="118">
        <v>939.51</v>
      </c>
      <c r="E188" s="136">
        <v>939.51</v>
      </c>
      <c r="F188" s="136">
        <v>939.51</v>
      </c>
      <c r="G188" s="136">
        <v>939.51</v>
      </c>
      <c r="H188" s="136">
        <v>939.51</v>
      </c>
      <c r="I188" s="136"/>
      <c r="J188" s="136"/>
      <c r="K188" s="136"/>
      <c r="L188" s="141"/>
      <c r="M188" s="29"/>
      <c r="N188" s="29"/>
      <c r="O188" s="30">
        <f t="shared" si="0"/>
        <v>5637.06</v>
      </c>
      <c r="R188" s="108"/>
      <c r="S188" s="108"/>
      <c r="T188" s="108"/>
    </row>
    <row r="189" spans="1:20" ht="15.75">
      <c r="A189" s="120">
        <v>186</v>
      </c>
      <c r="B189" s="117" t="s">
        <v>185</v>
      </c>
      <c r="C189" s="118">
        <v>927.1</v>
      </c>
      <c r="D189" s="118">
        <v>927.1</v>
      </c>
      <c r="E189" s="136">
        <v>927.1</v>
      </c>
      <c r="F189" s="136">
        <v>927.1</v>
      </c>
      <c r="G189" s="136">
        <v>927.1</v>
      </c>
      <c r="H189" s="136">
        <v>927.1</v>
      </c>
      <c r="I189" s="136"/>
      <c r="J189" s="136"/>
      <c r="K189" s="136"/>
      <c r="L189" s="141"/>
      <c r="M189" s="29"/>
      <c r="N189" s="29"/>
      <c r="O189" s="30">
        <f t="shared" si="0"/>
        <v>5562.6</v>
      </c>
      <c r="R189" s="108"/>
      <c r="S189" s="108"/>
      <c r="T189" s="108"/>
    </row>
    <row r="190" spans="1:20" ht="15.75">
      <c r="A190" s="116">
        <v>187</v>
      </c>
      <c r="B190" s="117" t="s">
        <v>186</v>
      </c>
      <c r="C190" s="118">
        <v>1451.2800000000002</v>
      </c>
      <c r="D190" s="118">
        <v>1451.2800000000002</v>
      </c>
      <c r="E190" s="136">
        <v>1451.2800000000002</v>
      </c>
      <c r="F190" s="136">
        <v>1451.2800000000002</v>
      </c>
      <c r="G190" s="136">
        <v>1451.2800000000002</v>
      </c>
      <c r="H190" s="136">
        <v>1451.2800000000002</v>
      </c>
      <c r="I190" s="136"/>
      <c r="J190" s="136"/>
      <c r="K190" s="136"/>
      <c r="L190" s="141"/>
      <c r="M190" s="29"/>
      <c r="N190" s="29"/>
      <c r="O190" s="30">
        <f t="shared" si="0"/>
        <v>8707.680000000002</v>
      </c>
      <c r="R190" s="108"/>
      <c r="S190" s="108"/>
      <c r="T190" s="108"/>
    </row>
    <row r="191" spans="1:20" ht="15.75">
      <c r="A191" s="120">
        <v>188</v>
      </c>
      <c r="B191" s="117" t="s">
        <v>187</v>
      </c>
      <c r="C191" s="118">
        <v>1111.32</v>
      </c>
      <c r="D191" s="118">
        <v>1111.32</v>
      </c>
      <c r="E191" s="136">
        <v>1111.32</v>
      </c>
      <c r="F191" s="136">
        <v>1111.32</v>
      </c>
      <c r="G191" s="136">
        <v>1111.32</v>
      </c>
      <c r="H191" s="136">
        <v>1111.32</v>
      </c>
      <c r="I191" s="136"/>
      <c r="J191" s="136"/>
      <c r="K191" s="136"/>
      <c r="L191" s="141"/>
      <c r="M191" s="29"/>
      <c r="N191" s="29"/>
      <c r="O191" s="30">
        <f t="shared" si="0"/>
        <v>6667.919999999999</v>
      </c>
      <c r="R191" s="108"/>
      <c r="S191" s="108"/>
      <c r="T191" s="108"/>
    </row>
    <row r="192" spans="1:20" ht="15.75">
      <c r="A192" s="116">
        <v>189</v>
      </c>
      <c r="B192" s="117" t="s">
        <v>188</v>
      </c>
      <c r="C192" s="118">
        <v>9442.11</v>
      </c>
      <c r="D192" s="118">
        <v>9442.11</v>
      </c>
      <c r="E192" s="136">
        <v>9442.11</v>
      </c>
      <c r="F192" s="136">
        <v>9442.11</v>
      </c>
      <c r="G192" s="136">
        <v>9442.11</v>
      </c>
      <c r="H192" s="136">
        <v>9442.11</v>
      </c>
      <c r="I192" s="136"/>
      <c r="J192" s="136"/>
      <c r="K192" s="136"/>
      <c r="L192" s="141"/>
      <c r="M192" s="29"/>
      <c r="N192" s="29"/>
      <c r="O192" s="30">
        <f t="shared" si="0"/>
        <v>56652.66</v>
      </c>
      <c r="R192" s="108"/>
      <c r="S192" s="108"/>
      <c r="T192" s="108"/>
    </row>
    <row r="193" spans="1:20" ht="15.75">
      <c r="A193" s="120">
        <v>190</v>
      </c>
      <c r="B193" s="117" t="s">
        <v>189</v>
      </c>
      <c r="C193" s="118">
        <v>1671.99</v>
      </c>
      <c r="D193" s="118">
        <v>1671.99</v>
      </c>
      <c r="E193" s="136">
        <v>1671.99</v>
      </c>
      <c r="F193" s="136">
        <v>1671.99</v>
      </c>
      <c r="G193" s="136">
        <v>1671.99</v>
      </c>
      <c r="H193" s="136">
        <v>1671.99</v>
      </c>
      <c r="I193" s="136"/>
      <c r="J193" s="136"/>
      <c r="K193" s="136"/>
      <c r="L193" s="141"/>
      <c r="M193" s="29"/>
      <c r="N193" s="29"/>
      <c r="O193" s="30">
        <f t="shared" si="0"/>
        <v>10031.94</v>
      </c>
      <c r="R193" s="108"/>
      <c r="S193" s="108"/>
      <c r="T193" s="108"/>
    </row>
    <row r="194" spans="1:20" ht="15.75">
      <c r="A194" s="116">
        <v>191</v>
      </c>
      <c r="B194" s="117" t="s">
        <v>190</v>
      </c>
      <c r="C194" s="118">
        <v>1391</v>
      </c>
      <c r="D194" s="118">
        <v>1391</v>
      </c>
      <c r="E194" s="136">
        <v>1391</v>
      </c>
      <c r="F194" s="136">
        <v>1391</v>
      </c>
      <c r="G194" s="136">
        <v>1391</v>
      </c>
      <c r="H194" s="136">
        <v>1391</v>
      </c>
      <c r="I194" s="136"/>
      <c r="J194" s="136"/>
      <c r="K194" s="136"/>
      <c r="L194" s="141"/>
      <c r="M194" s="29"/>
      <c r="N194" s="29"/>
      <c r="O194" s="30">
        <f t="shared" si="0"/>
        <v>8346</v>
      </c>
      <c r="R194" s="108"/>
      <c r="S194" s="108"/>
      <c r="T194" s="108"/>
    </row>
    <row r="195" spans="1:20" ht="15.75">
      <c r="A195" s="120">
        <v>192</v>
      </c>
      <c r="B195" s="117" t="s">
        <v>191</v>
      </c>
      <c r="C195" s="118">
        <v>1850.42</v>
      </c>
      <c r="D195" s="118">
        <v>1850.42</v>
      </c>
      <c r="E195" s="136">
        <v>1850.42</v>
      </c>
      <c r="F195" s="136">
        <v>1850.42</v>
      </c>
      <c r="G195" s="136">
        <v>1850.42</v>
      </c>
      <c r="H195" s="136">
        <v>1850.42</v>
      </c>
      <c r="I195" s="136"/>
      <c r="J195" s="136"/>
      <c r="K195" s="136"/>
      <c r="L195" s="141"/>
      <c r="M195" s="29"/>
      <c r="N195" s="29"/>
      <c r="O195" s="30">
        <f t="shared" si="0"/>
        <v>11102.52</v>
      </c>
      <c r="R195" s="108"/>
      <c r="S195" s="108"/>
      <c r="T195" s="108"/>
    </row>
    <row r="196" spans="1:20" ht="15.75">
      <c r="A196" s="116">
        <v>193</v>
      </c>
      <c r="B196" s="117" t="s">
        <v>192</v>
      </c>
      <c r="C196" s="118">
        <v>65.85</v>
      </c>
      <c r="D196" s="118">
        <v>65.85</v>
      </c>
      <c r="E196" s="136">
        <v>65.85</v>
      </c>
      <c r="F196" s="136">
        <v>65.85</v>
      </c>
      <c r="G196" s="136">
        <v>65.85</v>
      </c>
      <c r="H196" s="136">
        <v>65.85</v>
      </c>
      <c r="I196" s="136"/>
      <c r="J196" s="136"/>
      <c r="K196" s="136"/>
      <c r="L196" s="141"/>
      <c r="M196" s="29"/>
      <c r="N196" s="29"/>
      <c r="O196" s="30">
        <f>SUM(C196:N196)</f>
        <v>395.1</v>
      </c>
      <c r="R196" s="108"/>
      <c r="S196" s="108"/>
      <c r="T196" s="108"/>
    </row>
    <row r="197" spans="1:20" ht="15.75">
      <c r="A197" s="120">
        <v>194</v>
      </c>
      <c r="B197" s="117" t="s">
        <v>194</v>
      </c>
      <c r="C197" s="118">
        <v>207.46</v>
      </c>
      <c r="D197" s="118">
        <v>207.46</v>
      </c>
      <c r="E197" s="136">
        <v>207.46</v>
      </c>
      <c r="F197" s="136">
        <v>207.46</v>
      </c>
      <c r="G197" s="136">
        <v>207.46</v>
      </c>
      <c r="H197" s="136">
        <v>207.46</v>
      </c>
      <c r="I197" s="136"/>
      <c r="J197" s="136"/>
      <c r="K197" s="136"/>
      <c r="L197" s="141"/>
      <c r="M197" s="29"/>
      <c r="N197" s="29"/>
      <c r="O197" s="30">
        <f>SUM(C197:N197)</f>
        <v>1244.76</v>
      </c>
      <c r="R197" s="108"/>
      <c r="S197" s="108"/>
      <c r="T197" s="108"/>
    </row>
    <row r="198" spans="1:20" ht="15.75">
      <c r="A198" s="116">
        <v>195</v>
      </c>
      <c r="B198" s="117" t="s">
        <v>195</v>
      </c>
      <c r="C198" s="118">
        <v>167.87</v>
      </c>
      <c r="D198" s="118">
        <v>167.87</v>
      </c>
      <c r="E198" s="136">
        <v>167.87</v>
      </c>
      <c r="F198" s="136">
        <v>167.87</v>
      </c>
      <c r="G198" s="136">
        <v>167.87</v>
      </c>
      <c r="H198" s="136">
        <v>167.87</v>
      </c>
      <c r="I198" s="136"/>
      <c r="J198" s="136"/>
      <c r="K198" s="136"/>
      <c r="L198" s="141"/>
      <c r="M198" s="29"/>
      <c r="N198" s="29"/>
      <c r="O198" s="30">
        <f>SUM(C198:N198)</f>
        <v>1007.22</v>
      </c>
      <c r="R198" s="108"/>
      <c r="S198" s="108"/>
      <c r="T198" s="108"/>
    </row>
    <row r="199" spans="1:20" ht="15.75">
      <c r="A199" s="120">
        <v>196</v>
      </c>
      <c r="B199" s="117" t="s">
        <v>196</v>
      </c>
      <c r="C199" s="118">
        <v>202.11999999999998</v>
      </c>
      <c r="D199" s="118">
        <v>142.26999999999998</v>
      </c>
      <c r="E199" s="136">
        <v>182.17</v>
      </c>
      <c r="F199" s="136">
        <v>182.17</v>
      </c>
      <c r="G199" s="136">
        <v>182.17</v>
      </c>
      <c r="H199" s="136">
        <v>182.17</v>
      </c>
      <c r="I199" s="136"/>
      <c r="J199" s="136"/>
      <c r="K199" s="136"/>
      <c r="L199" s="141"/>
      <c r="M199" s="29"/>
      <c r="N199" s="29"/>
      <c r="O199" s="30">
        <f>SUM(C199:N199)</f>
        <v>1073.07</v>
      </c>
      <c r="R199" s="108"/>
      <c r="S199" s="108"/>
      <c r="T199" s="108"/>
    </row>
    <row r="200" spans="1:20" ht="15.75">
      <c r="A200" s="116">
        <v>197</v>
      </c>
      <c r="B200" s="117" t="s">
        <v>197</v>
      </c>
      <c r="C200" s="118">
        <v>203.75</v>
      </c>
      <c r="D200" s="118">
        <v>203.75</v>
      </c>
      <c r="E200" s="136">
        <v>203.75</v>
      </c>
      <c r="F200" s="136">
        <v>203.75</v>
      </c>
      <c r="G200" s="136">
        <v>203.75</v>
      </c>
      <c r="H200" s="136">
        <v>203.75</v>
      </c>
      <c r="I200" s="136"/>
      <c r="J200" s="136"/>
      <c r="K200" s="136"/>
      <c r="L200" s="141"/>
      <c r="M200" s="29"/>
      <c r="N200" s="29"/>
      <c r="O200" s="30">
        <f>SUM(C200:N200)</f>
        <v>1222.5</v>
      </c>
      <c r="R200" s="108"/>
      <c r="S200" s="108"/>
      <c r="T200" s="108"/>
    </row>
    <row r="201" spans="1:20" ht="15.75">
      <c r="A201" s="120">
        <v>198</v>
      </c>
      <c r="B201" s="117" t="s">
        <v>198</v>
      </c>
      <c r="C201" s="118">
        <v>161.11</v>
      </c>
      <c r="D201" s="118">
        <v>161.11</v>
      </c>
      <c r="E201" s="136">
        <v>161.11</v>
      </c>
      <c r="F201" s="136">
        <v>161.11</v>
      </c>
      <c r="G201" s="136">
        <v>161.11</v>
      </c>
      <c r="H201" s="136">
        <v>161.11</v>
      </c>
      <c r="I201" s="136"/>
      <c r="J201" s="136"/>
      <c r="K201" s="136"/>
      <c r="L201" s="141"/>
      <c r="M201" s="29"/>
      <c r="N201" s="29"/>
      <c r="O201" s="30">
        <f>SUM(C201:N201)</f>
        <v>966.6600000000001</v>
      </c>
      <c r="R201" s="108"/>
      <c r="S201" s="108"/>
      <c r="T201" s="108"/>
    </row>
    <row r="202" spans="1:20" ht="15.75">
      <c r="A202" s="116">
        <v>199</v>
      </c>
      <c r="B202" s="117" t="s">
        <v>200</v>
      </c>
      <c r="C202" s="118">
        <v>87.31</v>
      </c>
      <c r="D202" s="118">
        <v>87.31</v>
      </c>
      <c r="E202" s="136">
        <v>87.31</v>
      </c>
      <c r="F202" s="136">
        <v>87.31</v>
      </c>
      <c r="G202" s="136">
        <v>87.31</v>
      </c>
      <c r="H202" s="136">
        <v>87.31</v>
      </c>
      <c r="I202" s="136"/>
      <c r="J202" s="136"/>
      <c r="K202" s="136"/>
      <c r="L202" s="141"/>
      <c r="M202" s="29"/>
      <c r="N202" s="29"/>
      <c r="O202" s="30">
        <f>SUM(C202:N202)</f>
        <v>523.86</v>
      </c>
      <c r="R202" s="108"/>
      <c r="S202" s="108"/>
      <c r="T202" s="108"/>
    </row>
    <row r="203" spans="1:20" ht="15.75">
      <c r="A203" s="120">
        <v>200</v>
      </c>
      <c r="B203" s="117" t="s">
        <v>201</v>
      </c>
      <c r="C203" s="118">
        <v>146.73</v>
      </c>
      <c r="D203" s="118">
        <v>146.73</v>
      </c>
      <c r="E203" s="136">
        <v>146.73</v>
      </c>
      <c r="F203" s="136">
        <v>146.73</v>
      </c>
      <c r="G203" s="136">
        <v>146.73</v>
      </c>
      <c r="H203" s="136">
        <v>146.73</v>
      </c>
      <c r="I203" s="136"/>
      <c r="J203" s="136"/>
      <c r="K203" s="136"/>
      <c r="L203" s="141"/>
      <c r="M203" s="29"/>
      <c r="N203" s="29"/>
      <c r="O203" s="30">
        <f>SUM(C203:N203)</f>
        <v>880.38</v>
      </c>
      <c r="R203" s="108"/>
      <c r="S203" s="108"/>
      <c r="T203" s="108"/>
    </row>
    <row r="204" spans="1:20" ht="15.75">
      <c r="A204" s="116">
        <v>201</v>
      </c>
      <c r="B204" s="117" t="s">
        <v>193</v>
      </c>
      <c r="C204" s="118">
        <v>139.16</v>
      </c>
      <c r="D204" s="118">
        <v>139.16</v>
      </c>
      <c r="E204" s="136">
        <v>139.16</v>
      </c>
      <c r="F204" s="136">
        <v>139.16</v>
      </c>
      <c r="G204" s="136">
        <v>139.16</v>
      </c>
      <c r="H204" s="136">
        <v>139.16</v>
      </c>
      <c r="I204" s="136"/>
      <c r="J204" s="136"/>
      <c r="K204" s="136"/>
      <c r="L204" s="141"/>
      <c r="M204" s="29"/>
      <c r="N204" s="29"/>
      <c r="O204" s="30">
        <f>SUM(C204:N204)</f>
        <v>834.9599999999999</v>
      </c>
      <c r="R204" s="108"/>
      <c r="S204" s="108"/>
      <c r="T204" s="108"/>
    </row>
    <row r="205" spans="1:20" ht="15.75">
      <c r="A205" s="120">
        <v>202</v>
      </c>
      <c r="B205" s="117" t="s">
        <v>199</v>
      </c>
      <c r="C205" s="118">
        <v>137.49</v>
      </c>
      <c r="D205" s="118">
        <v>137.49</v>
      </c>
      <c r="E205" s="136">
        <v>137.49</v>
      </c>
      <c r="F205" s="136">
        <v>137.49</v>
      </c>
      <c r="G205" s="136">
        <v>137.49</v>
      </c>
      <c r="H205" s="136">
        <v>137.49</v>
      </c>
      <c r="I205" s="136"/>
      <c r="J205" s="136"/>
      <c r="K205" s="136"/>
      <c r="L205" s="141"/>
      <c r="M205" s="29"/>
      <c r="N205" s="29"/>
      <c r="O205" s="30">
        <f>SUM(C205:N205)</f>
        <v>824.94</v>
      </c>
      <c r="R205" s="108"/>
      <c r="S205" s="108"/>
      <c r="T205" s="108"/>
    </row>
    <row r="206" spans="1:20" ht="15.75">
      <c r="A206" s="116">
        <v>203</v>
      </c>
      <c r="B206" s="117" t="s">
        <v>202</v>
      </c>
      <c r="C206" s="118">
        <v>81.05</v>
      </c>
      <c r="D206" s="118">
        <v>81.05</v>
      </c>
      <c r="E206" s="136">
        <v>81.05</v>
      </c>
      <c r="F206" s="136">
        <v>81.05</v>
      </c>
      <c r="G206" s="136">
        <v>81.05</v>
      </c>
      <c r="H206" s="136">
        <v>81.05</v>
      </c>
      <c r="I206" s="136"/>
      <c r="J206" s="136"/>
      <c r="K206" s="136"/>
      <c r="L206" s="141"/>
      <c r="M206" s="29"/>
      <c r="N206" s="29"/>
      <c r="O206" s="30">
        <f>SUM(C206:N206)</f>
        <v>486.3</v>
      </c>
      <c r="R206" s="108"/>
      <c r="S206" s="108"/>
      <c r="T206" s="108"/>
    </row>
    <row r="207" spans="1:20" ht="15.75">
      <c r="A207" s="120">
        <v>204</v>
      </c>
      <c r="B207" s="117" t="s">
        <v>203</v>
      </c>
      <c r="C207" s="118">
        <v>169</v>
      </c>
      <c r="D207" s="118">
        <v>169</v>
      </c>
      <c r="E207" s="136">
        <v>169</v>
      </c>
      <c r="F207" s="136">
        <v>169</v>
      </c>
      <c r="G207" s="136">
        <v>169</v>
      </c>
      <c r="H207" s="136">
        <v>169</v>
      </c>
      <c r="I207" s="136"/>
      <c r="J207" s="136"/>
      <c r="K207" s="136"/>
      <c r="L207" s="141"/>
      <c r="M207" s="29"/>
      <c r="N207" s="29"/>
      <c r="O207" s="30">
        <f>SUM(C207:N207)</f>
        <v>1014</v>
      </c>
      <c r="R207" s="108"/>
      <c r="S207" s="108"/>
      <c r="T207" s="108"/>
    </row>
    <row r="208" spans="1:20" ht="15.75">
      <c r="A208" s="116">
        <v>205</v>
      </c>
      <c r="B208" s="117" t="s">
        <v>204</v>
      </c>
      <c r="C208" s="118">
        <v>47.04</v>
      </c>
      <c r="D208" s="118">
        <v>47.04</v>
      </c>
      <c r="E208" s="136">
        <v>0</v>
      </c>
      <c r="F208" s="136">
        <v>0</v>
      </c>
      <c r="G208" s="136">
        <v>0</v>
      </c>
      <c r="H208" s="136">
        <v>0</v>
      </c>
      <c r="I208" s="136"/>
      <c r="J208" s="136"/>
      <c r="K208" s="136"/>
      <c r="L208" s="141"/>
      <c r="M208" s="29"/>
      <c r="N208" s="29"/>
      <c r="O208" s="30">
        <f>SUM(C208:N208)</f>
        <v>94.08</v>
      </c>
      <c r="R208" s="108"/>
      <c r="S208" s="108"/>
      <c r="T208" s="108"/>
    </row>
    <row r="209" spans="1:20" ht="15.75">
      <c r="A209" s="120">
        <v>206</v>
      </c>
      <c r="B209" s="117" t="s">
        <v>205</v>
      </c>
      <c r="C209" s="118">
        <v>84.37</v>
      </c>
      <c r="D209" s="118">
        <v>84.37</v>
      </c>
      <c r="E209" s="136">
        <v>84.37</v>
      </c>
      <c r="F209" s="136">
        <v>84.37</v>
      </c>
      <c r="G209" s="136">
        <v>84.37</v>
      </c>
      <c r="H209" s="136">
        <v>84.37</v>
      </c>
      <c r="I209" s="136"/>
      <c r="J209" s="136"/>
      <c r="K209" s="136"/>
      <c r="L209" s="141"/>
      <c r="M209" s="29"/>
      <c r="N209" s="29"/>
      <c r="O209" s="30">
        <f>SUM(C209:N209)</f>
        <v>506.22</v>
      </c>
      <c r="R209" s="108"/>
      <c r="S209" s="108"/>
      <c r="T209" s="108"/>
    </row>
    <row r="210" spans="1:20" ht="15.75">
      <c r="A210" s="116">
        <v>207</v>
      </c>
      <c r="B210" s="117" t="s">
        <v>206</v>
      </c>
      <c r="C210" s="118">
        <v>126.16</v>
      </c>
      <c r="D210" s="118">
        <v>126.16</v>
      </c>
      <c r="E210" s="136">
        <v>126.16</v>
      </c>
      <c r="F210" s="136">
        <v>126.16</v>
      </c>
      <c r="G210" s="136">
        <v>126.16</v>
      </c>
      <c r="H210" s="136">
        <v>126.16</v>
      </c>
      <c r="I210" s="136"/>
      <c r="J210" s="136"/>
      <c r="K210" s="136"/>
      <c r="L210" s="141"/>
      <c r="M210" s="29"/>
      <c r="N210" s="29"/>
      <c r="O210" s="30">
        <f>SUM(C210:N210)</f>
        <v>756.9599999999999</v>
      </c>
      <c r="R210" s="108"/>
      <c r="S210" s="108"/>
      <c r="T210" s="108"/>
    </row>
    <row r="211" spans="1:20" ht="15.75">
      <c r="A211" s="120">
        <v>208</v>
      </c>
      <c r="B211" s="117" t="s">
        <v>207</v>
      </c>
      <c r="C211" s="118">
        <v>131.52</v>
      </c>
      <c r="D211" s="118">
        <v>131.52</v>
      </c>
      <c r="E211" s="136">
        <v>131.52</v>
      </c>
      <c r="F211" s="136">
        <v>131.52</v>
      </c>
      <c r="G211" s="136">
        <v>131.52</v>
      </c>
      <c r="H211" s="136">
        <v>131.52</v>
      </c>
      <c r="I211" s="136"/>
      <c r="J211" s="136"/>
      <c r="K211" s="136"/>
      <c r="L211" s="141"/>
      <c r="M211" s="29"/>
      <c r="N211" s="29"/>
      <c r="O211" s="30">
        <f>SUM(C211:N211)</f>
        <v>789.12</v>
      </c>
      <c r="R211" s="108"/>
      <c r="S211" s="108"/>
      <c r="T211" s="108"/>
    </row>
    <row r="212" spans="1:20" ht="15.75">
      <c r="A212" s="116">
        <v>209</v>
      </c>
      <c r="B212" s="117" t="s">
        <v>208</v>
      </c>
      <c r="C212" s="118">
        <v>113.39</v>
      </c>
      <c r="D212" s="118">
        <v>113.39</v>
      </c>
      <c r="E212" s="136">
        <v>113.39</v>
      </c>
      <c r="F212" s="136">
        <v>113.39</v>
      </c>
      <c r="G212" s="136">
        <v>113.39</v>
      </c>
      <c r="H212" s="136">
        <v>113.39</v>
      </c>
      <c r="I212" s="136"/>
      <c r="J212" s="136"/>
      <c r="K212" s="136"/>
      <c r="L212" s="141"/>
      <c r="M212" s="29"/>
      <c r="N212" s="29"/>
      <c r="O212" s="30">
        <f>SUM(C212:N212)</f>
        <v>680.34</v>
      </c>
      <c r="R212" s="108"/>
      <c r="S212" s="108"/>
      <c r="T212" s="108"/>
    </row>
    <row r="213" spans="1:20" ht="15.75">
      <c r="A213" s="120">
        <v>210</v>
      </c>
      <c r="B213" s="117" t="s">
        <v>209</v>
      </c>
      <c r="C213" s="118">
        <v>154.43</v>
      </c>
      <c r="D213" s="118">
        <v>154.43</v>
      </c>
      <c r="E213" s="136">
        <v>154.43</v>
      </c>
      <c r="F213" s="136">
        <v>154.43</v>
      </c>
      <c r="G213" s="136">
        <v>154.43</v>
      </c>
      <c r="H213" s="136">
        <v>154.43</v>
      </c>
      <c r="I213" s="136"/>
      <c r="J213" s="136"/>
      <c r="K213" s="136"/>
      <c r="L213" s="141"/>
      <c r="M213" s="29"/>
      <c r="N213" s="29"/>
      <c r="O213" s="30">
        <f>SUM(C213:N213)</f>
        <v>926.5800000000002</v>
      </c>
      <c r="R213" s="108"/>
      <c r="S213" s="108"/>
      <c r="T213" s="108"/>
    </row>
    <row r="214" spans="1:20" ht="15.75">
      <c r="A214" s="116">
        <v>211</v>
      </c>
      <c r="B214" s="117" t="s">
        <v>210</v>
      </c>
      <c r="C214" s="118">
        <v>85.07</v>
      </c>
      <c r="D214" s="118">
        <v>85.07</v>
      </c>
      <c r="E214" s="136">
        <v>85.07</v>
      </c>
      <c r="F214" s="136">
        <v>85.07</v>
      </c>
      <c r="G214" s="136">
        <v>85.07</v>
      </c>
      <c r="H214" s="136">
        <v>85.07</v>
      </c>
      <c r="I214" s="136"/>
      <c r="J214" s="136"/>
      <c r="K214" s="136"/>
      <c r="L214" s="141"/>
      <c r="M214" s="29"/>
      <c r="N214" s="29"/>
      <c r="O214" s="30">
        <f>SUM(C214:N214)</f>
        <v>510.41999999999996</v>
      </c>
      <c r="R214" s="108"/>
      <c r="S214" s="108"/>
      <c r="T214" s="108"/>
    </row>
    <row r="215" spans="1:20" ht="15.75">
      <c r="A215" s="120">
        <v>212</v>
      </c>
      <c r="B215" s="117" t="s">
        <v>392</v>
      </c>
      <c r="C215" s="118">
        <v>432.38</v>
      </c>
      <c r="D215" s="118">
        <v>432.38</v>
      </c>
      <c r="E215" s="136">
        <v>432.38</v>
      </c>
      <c r="F215" s="136">
        <v>432.38</v>
      </c>
      <c r="G215" s="136">
        <v>432.38</v>
      </c>
      <c r="H215" s="136">
        <v>432.38</v>
      </c>
      <c r="I215" s="136"/>
      <c r="J215" s="136"/>
      <c r="K215" s="136"/>
      <c r="L215" s="141"/>
      <c r="M215" s="29"/>
      <c r="N215" s="29"/>
      <c r="O215" s="30">
        <f>SUM(C215:N215)</f>
        <v>2594.28</v>
      </c>
      <c r="R215" s="108"/>
      <c r="S215" s="108"/>
      <c r="T215" s="108"/>
    </row>
    <row r="216" spans="1:20" ht="15.75">
      <c r="A216" s="116">
        <v>213</v>
      </c>
      <c r="B216" s="117" t="s">
        <v>393</v>
      </c>
      <c r="C216" s="118">
        <v>437.92</v>
      </c>
      <c r="D216" s="118">
        <v>437.92</v>
      </c>
      <c r="E216" s="136">
        <v>437.92</v>
      </c>
      <c r="F216" s="136">
        <v>437.92</v>
      </c>
      <c r="G216" s="136">
        <v>437.92</v>
      </c>
      <c r="H216" s="136">
        <v>437.92</v>
      </c>
      <c r="I216" s="136"/>
      <c r="J216" s="136"/>
      <c r="K216" s="136"/>
      <c r="L216" s="141"/>
      <c r="M216" s="29"/>
      <c r="N216" s="29"/>
      <c r="O216" s="30">
        <f>SUM(C216:N216)</f>
        <v>2627.52</v>
      </c>
      <c r="R216" s="108"/>
      <c r="S216" s="108"/>
      <c r="T216" s="108"/>
    </row>
    <row r="217" spans="1:20" ht="15.75">
      <c r="A217" s="120">
        <v>214</v>
      </c>
      <c r="B217" s="117" t="s">
        <v>394</v>
      </c>
      <c r="C217" s="118">
        <v>435.14</v>
      </c>
      <c r="D217" s="118">
        <v>435.14</v>
      </c>
      <c r="E217" s="136">
        <v>435.14</v>
      </c>
      <c r="F217" s="136">
        <v>435.14</v>
      </c>
      <c r="G217" s="136">
        <v>435.14</v>
      </c>
      <c r="H217" s="136">
        <v>435.14</v>
      </c>
      <c r="I217" s="136"/>
      <c r="J217" s="136"/>
      <c r="K217" s="136"/>
      <c r="L217" s="141"/>
      <c r="M217" s="29"/>
      <c r="N217" s="29"/>
      <c r="O217" s="30">
        <f>SUM(C217:N217)</f>
        <v>2610.8399999999997</v>
      </c>
      <c r="R217" s="108"/>
      <c r="S217" s="108"/>
      <c r="T217" s="108"/>
    </row>
    <row r="218" spans="1:20" ht="15.75">
      <c r="A218" s="116">
        <v>215</v>
      </c>
      <c r="B218" s="117" t="s">
        <v>395</v>
      </c>
      <c r="C218" s="118">
        <v>436.61</v>
      </c>
      <c r="D218" s="118">
        <v>436.61</v>
      </c>
      <c r="E218" s="136">
        <v>436.61</v>
      </c>
      <c r="F218" s="136">
        <v>436.61</v>
      </c>
      <c r="G218" s="136">
        <v>436.61</v>
      </c>
      <c r="H218" s="136">
        <v>436.61</v>
      </c>
      <c r="I218" s="136"/>
      <c r="J218" s="136"/>
      <c r="K218" s="136"/>
      <c r="L218" s="141"/>
      <c r="M218" s="29"/>
      <c r="N218" s="29"/>
      <c r="O218" s="30">
        <f>SUM(C218:N218)</f>
        <v>2619.6600000000003</v>
      </c>
      <c r="R218" s="108"/>
      <c r="S218" s="108"/>
      <c r="T218" s="108"/>
    </row>
    <row r="219" spans="1:20" ht="15.75">
      <c r="A219" s="120">
        <v>216</v>
      </c>
      <c r="B219" s="117" t="s">
        <v>211</v>
      </c>
      <c r="C219" s="118">
        <v>89.28</v>
      </c>
      <c r="D219" s="118">
        <v>89.28</v>
      </c>
      <c r="E219" s="136">
        <v>89.28</v>
      </c>
      <c r="F219" s="136">
        <v>89.28</v>
      </c>
      <c r="G219" s="136">
        <v>89.28</v>
      </c>
      <c r="H219" s="136">
        <v>89.28</v>
      </c>
      <c r="I219" s="136"/>
      <c r="J219" s="136"/>
      <c r="K219" s="136"/>
      <c r="L219" s="141"/>
      <c r="M219" s="29"/>
      <c r="N219" s="29"/>
      <c r="O219" s="30">
        <f>SUM(C219:N219)</f>
        <v>535.68</v>
      </c>
      <c r="R219" s="108"/>
      <c r="S219" s="108"/>
      <c r="T219" s="108"/>
    </row>
    <row r="220" spans="1:20" ht="15.75">
      <c r="A220" s="116">
        <v>217</v>
      </c>
      <c r="B220" s="117" t="s">
        <v>212</v>
      </c>
      <c r="C220" s="118">
        <v>119.36</v>
      </c>
      <c r="D220" s="118">
        <v>119.36</v>
      </c>
      <c r="E220" s="136">
        <v>119.36</v>
      </c>
      <c r="F220" s="136">
        <v>119.36</v>
      </c>
      <c r="G220" s="136">
        <v>119.36</v>
      </c>
      <c r="H220" s="136">
        <v>119.36</v>
      </c>
      <c r="I220" s="136"/>
      <c r="J220" s="136"/>
      <c r="K220" s="136"/>
      <c r="L220" s="141"/>
      <c r="M220" s="29"/>
      <c r="N220" s="29"/>
      <c r="O220" s="30">
        <f>SUM(C220:N220)</f>
        <v>716.16</v>
      </c>
      <c r="R220" s="108"/>
      <c r="S220" s="108"/>
      <c r="T220" s="108"/>
    </row>
    <row r="221" spans="1:20" ht="15.75">
      <c r="A221" s="120">
        <v>218</v>
      </c>
      <c r="B221" s="117" t="s">
        <v>213</v>
      </c>
      <c r="C221" s="118">
        <v>4092.91</v>
      </c>
      <c r="D221" s="118">
        <v>4092.91</v>
      </c>
      <c r="E221" s="136">
        <v>4094.7999999999997</v>
      </c>
      <c r="F221" s="136">
        <v>4094.79</v>
      </c>
      <c r="G221" s="136">
        <v>4094.79</v>
      </c>
      <c r="H221" s="136">
        <v>4094.79</v>
      </c>
      <c r="I221" s="136"/>
      <c r="J221" s="136"/>
      <c r="K221" s="136"/>
      <c r="L221" s="141"/>
      <c r="M221" s="29"/>
      <c r="N221" s="29"/>
      <c r="O221" s="30">
        <f>SUM(C221:N221)</f>
        <v>24564.99</v>
      </c>
      <c r="R221" s="108"/>
      <c r="S221" s="108"/>
      <c r="T221" s="108"/>
    </row>
    <row r="222" spans="1:20" ht="15.75">
      <c r="A222" s="116">
        <v>219</v>
      </c>
      <c r="B222" s="117" t="s">
        <v>214</v>
      </c>
      <c r="C222" s="118">
        <v>4078.2799999999997</v>
      </c>
      <c r="D222" s="118">
        <v>4078.2799999999997</v>
      </c>
      <c r="E222" s="136">
        <v>4078.3399999999997</v>
      </c>
      <c r="F222" s="136">
        <v>4078.3399999999997</v>
      </c>
      <c r="G222" s="136">
        <v>4078.3399999999997</v>
      </c>
      <c r="H222" s="136">
        <v>4078.3399999999997</v>
      </c>
      <c r="I222" s="136"/>
      <c r="J222" s="136"/>
      <c r="K222" s="136"/>
      <c r="L222" s="141"/>
      <c r="M222" s="29"/>
      <c r="N222" s="29"/>
      <c r="O222" s="30">
        <f>SUM(C222:N222)</f>
        <v>24469.92</v>
      </c>
      <c r="R222" s="108"/>
      <c r="S222" s="108"/>
      <c r="T222" s="108"/>
    </row>
    <row r="223" spans="1:20" ht="15.75">
      <c r="A223" s="120">
        <v>220</v>
      </c>
      <c r="B223" s="117" t="s">
        <v>215</v>
      </c>
      <c r="C223" s="118">
        <v>419.54</v>
      </c>
      <c r="D223" s="118">
        <v>419.54</v>
      </c>
      <c r="E223" s="136">
        <v>0</v>
      </c>
      <c r="F223" s="136">
        <v>0</v>
      </c>
      <c r="G223" s="136">
        <v>0</v>
      </c>
      <c r="H223" s="136">
        <v>0</v>
      </c>
      <c r="I223" s="136"/>
      <c r="J223" s="136"/>
      <c r="K223" s="136"/>
      <c r="L223" s="141"/>
      <c r="M223" s="29"/>
      <c r="N223" s="29"/>
      <c r="O223" s="30">
        <f>SUM(C223:N223)</f>
        <v>839.08</v>
      </c>
      <c r="R223" s="108"/>
      <c r="S223" s="108"/>
      <c r="T223" s="108"/>
    </row>
    <row r="224" spans="1:20" ht="15.75">
      <c r="A224" s="116">
        <v>221</v>
      </c>
      <c r="B224" s="117" t="s">
        <v>216</v>
      </c>
      <c r="C224" s="118">
        <v>426.81</v>
      </c>
      <c r="D224" s="118">
        <v>426.81</v>
      </c>
      <c r="E224" s="136">
        <v>0</v>
      </c>
      <c r="F224" s="136">
        <v>0</v>
      </c>
      <c r="G224" s="136">
        <v>0</v>
      </c>
      <c r="H224" s="136">
        <v>0</v>
      </c>
      <c r="I224" s="136"/>
      <c r="J224" s="136"/>
      <c r="K224" s="136"/>
      <c r="L224" s="141"/>
      <c r="M224" s="29"/>
      <c r="N224" s="29"/>
      <c r="O224" s="30">
        <f>SUM(C224:N224)</f>
        <v>853.62</v>
      </c>
      <c r="R224" s="108"/>
      <c r="S224" s="108"/>
      <c r="T224" s="108"/>
    </row>
    <row r="225" spans="1:20" ht="15.75">
      <c r="A225" s="120">
        <v>222</v>
      </c>
      <c r="B225" s="117" t="s">
        <v>217</v>
      </c>
      <c r="C225" s="118">
        <v>408.27</v>
      </c>
      <c r="D225" s="118">
        <v>408.27</v>
      </c>
      <c r="E225" s="136">
        <v>408.27</v>
      </c>
      <c r="F225" s="136">
        <v>408.27</v>
      </c>
      <c r="G225" s="136">
        <v>408.27</v>
      </c>
      <c r="H225" s="136">
        <v>408.27</v>
      </c>
      <c r="I225" s="136"/>
      <c r="J225" s="136"/>
      <c r="K225" s="136"/>
      <c r="L225" s="141"/>
      <c r="M225" s="29"/>
      <c r="N225" s="29"/>
      <c r="O225" s="30">
        <f>SUM(C225:N225)</f>
        <v>2449.62</v>
      </c>
      <c r="R225" s="108"/>
      <c r="S225" s="108"/>
      <c r="T225" s="108"/>
    </row>
    <row r="226" spans="1:20" ht="15.75">
      <c r="A226" s="116">
        <v>223</v>
      </c>
      <c r="B226" s="117" t="s">
        <v>218</v>
      </c>
      <c r="C226" s="118">
        <v>380.68999999999994</v>
      </c>
      <c r="D226" s="118">
        <v>380.68999999999994</v>
      </c>
      <c r="E226" s="136">
        <v>0</v>
      </c>
      <c r="F226" s="136">
        <v>0</v>
      </c>
      <c r="G226" s="136">
        <v>0</v>
      </c>
      <c r="H226" s="136">
        <v>0</v>
      </c>
      <c r="I226" s="136"/>
      <c r="J226" s="136"/>
      <c r="K226" s="136"/>
      <c r="L226" s="141"/>
      <c r="M226" s="29"/>
      <c r="N226" s="29"/>
      <c r="O226" s="30">
        <f>SUM(C226:N226)</f>
        <v>761.3799999999999</v>
      </c>
      <c r="R226" s="108"/>
      <c r="S226" s="108"/>
      <c r="T226" s="108"/>
    </row>
    <row r="227" spans="1:20" ht="15.75">
      <c r="A227" s="120">
        <v>224</v>
      </c>
      <c r="B227" s="117" t="s">
        <v>222</v>
      </c>
      <c r="C227" s="118">
        <v>4122.17</v>
      </c>
      <c r="D227" s="118">
        <v>4122.17</v>
      </c>
      <c r="E227" s="136">
        <v>4122.17</v>
      </c>
      <c r="F227" s="136">
        <v>4122.17</v>
      </c>
      <c r="G227" s="136">
        <v>4122.17</v>
      </c>
      <c r="H227" s="136">
        <v>4122.17</v>
      </c>
      <c r="I227" s="136"/>
      <c r="J227" s="136"/>
      <c r="K227" s="136"/>
      <c r="L227" s="141"/>
      <c r="M227" s="29"/>
      <c r="N227" s="29"/>
      <c r="O227" s="30">
        <f>SUM(C227:N227)</f>
        <v>24733.019999999997</v>
      </c>
      <c r="R227" s="108"/>
      <c r="S227" s="108"/>
      <c r="T227" s="108"/>
    </row>
    <row r="228" spans="1:20" ht="15.75">
      <c r="A228" s="116">
        <v>225</v>
      </c>
      <c r="B228" s="117" t="s">
        <v>223</v>
      </c>
      <c r="C228" s="118">
        <v>243.26</v>
      </c>
      <c r="D228" s="118">
        <v>243.26</v>
      </c>
      <c r="E228" s="136">
        <v>243.26</v>
      </c>
      <c r="F228" s="136">
        <v>243.26</v>
      </c>
      <c r="G228" s="136">
        <v>243.26</v>
      </c>
      <c r="H228" s="136">
        <v>243.26</v>
      </c>
      <c r="I228" s="136"/>
      <c r="J228" s="136"/>
      <c r="K228" s="136"/>
      <c r="L228" s="141"/>
      <c r="M228" s="29"/>
      <c r="N228" s="29"/>
      <c r="O228" s="30">
        <f>SUM(C228:N228)</f>
        <v>1459.56</v>
      </c>
      <c r="R228" s="108"/>
      <c r="S228" s="108"/>
      <c r="T228" s="108"/>
    </row>
    <row r="229" spans="1:20" ht="15.75">
      <c r="A229" s="120">
        <v>226</v>
      </c>
      <c r="B229" s="117" t="s">
        <v>224</v>
      </c>
      <c r="C229" s="118">
        <v>1969</v>
      </c>
      <c r="D229" s="118">
        <v>1969</v>
      </c>
      <c r="E229" s="136">
        <v>1969</v>
      </c>
      <c r="F229" s="136">
        <v>1969</v>
      </c>
      <c r="G229" s="136">
        <v>1969</v>
      </c>
      <c r="H229" s="136">
        <v>1969</v>
      </c>
      <c r="I229" s="136"/>
      <c r="J229" s="136"/>
      <c r="K229" s="136"/>
      <c r="L229" s="141"/>
      <c r="M229" s="29"/>
      <c r="N229" s="29"/>
      <c r="O229" s="30">
        <f>SUM(C229:N229)</f>
        <v>11814</v>
      </c>
      <c r="R229" s="108"/>
      <c r="S229" s="108"/>
      <c r="T229" s="108"/>
    </row>
    <row r="230" spans="1:20" ht="15.75">
      <c r="A230" s="116">
        <v>227</v>
      </c>
      <c r="B230" s="117" t="s">
        <v>225</v>
      </c>
      <c r="C230" s="118">
        <v>95.06</v>
      </c>
      <c r="D230" s="118">
        <v>95.06</v>
      </c>
      <c r="E230" s="136">
        <v>95.06</v>
      </c>
      <c r="F230" s="136">
        <v>95.06</v>
      </c>
      <c r="G230" s="136">
        <v>95.06</v>
      </c>
      <c r="H230" s="136">
        <v>95.06</v>
      </c>
      <c r="I230" s="136"/>
      <c r="J230" s="136"/>
      <c r="K230" s="136"/>
      <c r="L230" s="141"/>
      <c r="M230" s="29"/>
      <c r="N230" s="29"/>
      <c r="O230" s="30">
        <f>SUM(C230:N230)</f>
        <v>570.36</v>
      </c>
      <c r="R230" s="108"/>
      <c r="S230" s="108"/>
      <c r="T230" s="108"/>
    </row>
    <row r="231" spans="1:20" ht="15.75">
      <c r="A231" s="120">
        <v>228</v>
      </c>
      <c r="B231" s="117" t="s">
        <v>226</v>
      </c>
      <c r="C231" s="118">
        <v>1932</v>
      </c>
      <c r="D231" s="118">
        <v>1932</v>
      </c>
      <c r="E231" s="136">
        <v>1932</v>
      </c>
      <c r="F231" s="136">
        <v>1932</v>
      </c>
      <c r="G231" s="136">
        <v>1932</v>
      </c>
      <c r="H231" s="136">
        <v>1932</v>
      </c>
      <c r="I231" s="136"/>
      <c r="J231" s="136"/>
      <c r="K231" s="136"/>
      <c r="L231" s="141"/>
      <c r="M231" s="29"/>
      <c r="N231" s="29"/>
      <c r="O231" s="30">
        <f>SUM(C231:N231)</f>
        <v>11592</v>
      </c>
      <c r="R231" s="108"/>
      <c r="S231" s="108"/>
      <c r="T231" s="108"/>
    </row>
    <row r="232" spans="1:20" ht="15.75">
      <c r="A232" s="116">
        <v>229</v>
      </c>
      <c r="B232" s="117" t="s">
        <v>227</v>
      </c>
      <c r="C232" s="118">
        <v>1948.5500000000002</v>
      </c>
      <c r="D232" s="118">
        <v>1948.5500000000002</v>
      </c>
      <c r="E232" s="136">
        <v>1948.5500000000002</v>
      </c>
      <c r="F232" s="136">
        <v>1948.5500000000002</v>
      </c>
      <c r="G232" s="136">
        <v>1948.5500000000002</v>
      </c>
      <c r="H232" s="136">
        <v>1948.5500000000002</v>
      </c>
      <c r="I232" s="136"/>
      <c r="J232" s="136"/>
      <c r="K232" s="136"/>
      <c r="L232" s="141"/>
      <c r="M232" s="29"/>
      <c r="N232" s="29"/>
      <c r="O232" s="30">
        <f>SUM(C232:N232)</f>
        <v>11691.3</v>
      </c>
      <c r="R232" s="108"/>
      <c r="S232" s="108"/>
      <c r="T232" s="108"/>
    </row>
    <row r="233" spans="1:20" ht="15.75">
      <c r="A233" s="120">
        <v>230</v>
      </c>
      <c r="B233" s="117" t="s">
        <v>228</v>
      </c>
      <c r="C233" s="118">
        <v>1918.96</v>
      </c>
      <c r="D233" s="118">
        <v>1918.96</v>
      </c>
      <c r="E233" s="136">
        <v>1918.96</v>
      </c>
      <c r="F233" s="136">
        <v>1918.96</v>
      </c>
      <c r="G233" s="136">
        <v>1918.96</v>
      </c>
      <c r="H233" s="136">
        <v>1918.96</v>
      </c>
      <c r="I233" s="136"/>
      <c r="J233" s="136"/>
      <c r="K233" s="136"/>
      <c r="L233" s="141"/>
      <c r="M233" s="29"/>
      <c r="N233" s="29"/>
      <c r="O233" s="30">
        <f>SUM(C233:N233)</f>
        <v>11513.759999999998</v>
      </c>
      <c r="R233" s="108"/>
      <c r="S233" s="108"/>
      <c r="T233" s="108"/>
    </row>
    <row r="234" spans="1:20" s="7" customFormat="1" ht="15.75">
      <c r="A234" s="116">
        <v>231</v>
      </c>
      <c r="B234" s="117" t="s">
        <v>219</v>
      </c>
      <c r="C234" s="118">
        <v>3698.32</v>
      </c>
      <c r="D234" s="118">
        <v>3698.32</v>
      </c>
      <c r="E234" s="136">
        <v>3698.32</v>
      </c>
      <c r="F234" s="136">
        <v>3698.3199999999997</v>
      </c>
      <c r="G234" s="136">
        <v>3698.3199999999997</v>
      </c>
      <c r="H234" s="136">
        <v>3698.3199999999997</v>
      </c>
      <c r="I234" s="136"/>
      <c r="J234" s="136"/>
      <c r="K234" s="136"/>
      <c r="L234" s="141"/>
      <c r="M234" s="29"/>
      <c r="N234" s="29"/>
      <c r="O234" s="30">
        <f>SUM(C234:N234)</f>
        <v>22189.92</v>
      </c>
      <c r="P234" s="31"/>
      <c r="R234" s="129"/>
      <c r="S234" s="129"/>
      <c r="T234" s="129"/>
    </row>
    <row r="235" spans="1:20" s="7" customFormat="1" ht="15.75">
      <c r="A235" s="120">
        <v>232</v>
      </c>
      <c r="B235" s="117" t="s">
        <v>220</v>
      </c>
      <c r="C235" s="118">
        <v>4170.820000000001</v>
      </c>
      <c r="D235" s="118">
        <v>4170.820000000001</v>
      </c>
      <c r="E235" s="136">
        <v>4170.820000000001</v>
      </c>
      <c r="F235" s="136">
        <v>4170.820000000001</v>
      </c>
      <c r="G235" s="136">
        <v>4170.820000000001</v>
      </c>
      <c r="H235" s="136">
        <v>4170.820000000001</v>
      </c>
      <c r="I235" s="136"/>
      <c r="J235" s="136"/>
      <c r="K235" s="136"/>
      <c r="L235" s="141"/>
      <c r="M235" s="29"/>
      <c r="N235" s="29"/>
      <c r="O235" s="30">
        <f>SUM(C235:N235)</f>
        <v>25024.920000000002</v>
      </c>
      <c r="P235" s="31"/>
      <c r="R235" s="129"/>
      <c r="S235" s="129"/>
      <c r="T235" s="129"/>
    </row>
    <row r="236" spans="1:20" s="7" customFormat="1" ht="15.75">
      <c r="A236" s="116">
        <v>233</v>
      </c>
      <c r="B236" s="117" t="s">
        <v>221</v>
      </c>
      <c r="C236" s="118">
        <v>4388.49</v>
      </c>
      <c r="D236" s="118">
        <v>4388.49</v>
      </c>
      <c r="E236" s="136">
        <v>4213.86</v>
      </c>
      <c r="F236" s="136">
        <v>4330.28</v>
      </c>
      <c r="G236" s="136">
        <v>4330.28</v>
      </c>
      <c r="H236" s="136">
        <v>4330.28</v>
      </c>
      <c r="I236" s="136"/>
      <c r="J236" s="136"/>
      <c r="K236" s="136"/>
      <c r="L236" s="141"/>
      <c r="M236" s="29"/>
      <c r="N236" s="29"/>
      <c r="O236" s="30">
        <f>SUM(C236:N236)</f>
        <v>25981.679999999997</v>
      </c>
      <c r="P236" s="31"/>
      <c r="R236" s="129"/>
      <c r="S236" s="129"/>
      <c r="T236" s="129"/>
    </row>
    <row r="237" spans="1:20" s="7" customFormat="1" ht="15.75">
      <c r="A237" s="120">
        <v>234</v>
      </c>
      <c r="B237" s="117" t="s">
        <v>366</v>
      </c>
      <c r="C237" s="118">
        <v>274.11</v>
      </c>
      <c r="D237" s="118">
        <v>274.11</v>
      </c>
      <c r="E237" s="136">
        <v>274.11</v>
      </c>
      <c r="F237" s="136">
        <v>273.71999999999997</v>
      </c>
      <c r="G237" s="136">
        <v>273.71999999999997</v>
      </c>
      <c r="H237" s="136">
        <v>273.71999999999997</v>
      </c>
      <c r="I237" s="136"/>
      <c r="J237" s="136"/>
      <c r="K237" s="136"/>
      <c r="L237" s="141"/>
      <c r="M237" s="29"/>
      <c r="N237" s="29"/>
      <c r="O237" s="30">
        <f>SUM(C237:N237)</f>
        <v>1643.49</v>
      </c>
      <c r="P237" s="31"/>
      <c r="R237" s="129"/>
      <c r="S237" s="129"/>
      <c r="T237" s="129"/>
    </row>
    <row r="238" spans="1:20" s="7" customFormat="1" ht="15.75">
      <c r="A238" s="116">
        <v>235</v>
      </c>
      <c r="B238" s="134" t="s">
        <v>229</v>
      </c>
      <c r="C238" s="135">
        <v>0</v>
      </c>
      <c r="D238" s="135">
        <v>0</v>
      </c>
      <c r="E238" s="136">
        <v>0</v>
      </c>
      <c r="F238" s="136">
        <v>0</v>
      </c>
      <c r="G238" s="136">
        <v>0</v>
      </c>
      <c r="H238" s="136">
        <v>0</v>
      </c>
      <c r="I238" s="136"/>
      <c r="J238" s="136"/>
      <c r="K238" s="136"/>
      <c r="L238" s="141"/>
      <c r="M238" s="29"/>
      <c r="N238" s="29"/>
      <c r="O238" s="30">
        <f>SUM(C238:N238)</f>
        <v>0</v>
      </c>
      <c r="P238" s="31"/>
      <c r="R238" s="129"/>
      <c r="S238" s="129"/>
      <c r="T238" s="129"/>
    </row>
    <row r="239" spans="1:20" s="7" customFormat="1" ht="15.75">
      <c r="A239" s="120">
        <v>236</v>
      </c>
      <c r="B239" s="117" t="s">
        <v>230</v>
      </c>
      <c r="C239" s="118">
        <v>396.01</v>
      </c>
      <c r="D239" s="118">
        <v>396.01</v>
      </c>
      <c r="E239" s="136">
        <v>396.01</v>
      </c>
      <c r="F239" s="136">
        <v>396.01</v>
      </c>
      <c r="G239" s="136">
        <v>396.01</v>
      </c>
      <c r="H239" s="136">
        <v>396.01</v>
      </c>
      <c r="I239" s="136"/>
      <c r="J239" s="136"/>
      <c r="K239" s="136"/>
      <c r="L239" s="141"/>
      <c r="M239" s="29"/>
      <c r="N239" s="29"/>
      <c r="O239" s="30">
        <f>SUM(C239:N239)</f>
        <v>2376.06</v>
      </c>
      <c r="P239" s="31"/>
      <c r="R239" s="129"/>
      <c r="S239" s="129"/>
      <c r="T239" s="129"/>
    </row>
    <row r="240" spans="1:20" s="7" customFormat="1" ht="15.75">
      <c r="A240" s="116">
        <v>237</v>
      </c>
      <c r="B240" s="117" t="s">
        <v>231</v>
      </c>
      <c r="C240" s="118">
        <v>284.90999999999997</v>
      </c>
      <c r="D240" s="118">
        <v>284.90999999999997</v>
      </c>
      <c r="E240" s="136">
        <v>284.90999999999997</v>
      </c>
      <c r="F240" s="136">
        <v>284.90999999999997</v>
      </c>
      <c r="G240" s="136">
        <v>284.90999999999997</v>
      </c>
      <c r="H240" s="136">
        <v>284.90999999999997</v>
      </c>
      <c r="I240" s="136"/>
      <c r="J240" s="136"/>
      <c r="K240" s="136"/>
      <c r="L240" s="141"/>
      <c r="M240" s="29"/>
      <c r="N240" s="29"/>
      <c r="O240" s="30">
        <f>SUM(C240:N240)</f>
        <v>1709.4599999999996</v>
      </c>
      <c r="P240" s="31"/>
      <c r="R240" s="129"/>
      <c r="S240" s="129"/>
      <c r="T240" s="129"/>
    </row>
    <row r="241" spans="1:20" s="7" customFormat="1" ht="15.75">
      <c r="A241" s="120">
        <v>238</v>
      </c>
      <c r="B241" s="117" t="s">
        <v>232</v>
      </c>
      <c r="C241" s="118">
        <v>403.87</v>
      </c>
      <c r="D241" s="118">
        <v>403.87</v>
      </c>
      <c r="E241" s="136">
        <v>403.87</v>
      </c>
      <c r="F241" s="136">
        <v>403.87</v>
      </c>
      <c r="G241" s="136">
        <v>403.87</v>
      </c>
      <c r="H241" s="136">
        <v>403.87</v>
      </c>
      <c r="I241" s="136"/>
      <c r="J241" s="136"/>
      <c r="K241" s="136"/>
      <c r="L241" s="141"/>
      <c r="M241" s="29"/>
      <c r="N241" s="29"/>
      <c r="O241" s="30">
        <f>SUM(C241:N241)</f>
        <v>2423.22</v>
      </c>
      <c r="P241" s="31"/>
      <c r="R241" s="129"/>
      <c r="S241" s="129"/>
      <c r="T241" s="129"/>
    </row>
    <row r="242" spans="1:20" s="7" customFormat="1" ht="15.75">
      <c r="A242" s="116">
        <v>239</v>
      </c>
      <c r="B242" s="117" t="s">
        <v>377</v>
      </c>
      <c r="C242" s="118">
        <v>38.12</v>
      </c>
      <c r="D242" s="118">
        <v>38.12</v>
      </c>
      <c r="E242" s="136">
        <v>38.12</v>
      </c>
      <c r="F242" s="136">
        <v>38.12</v>
      </c>
      <c r="G242" s="136">
        <v>38.12</v>
      </c>
      <c r="H242" s="136">
        <v>38.12</v>
      </c>
      <c r="I242" s="136"/>
      <c r="J242" s="136"/>
      <c r="K242" s="136"/>
      <c r="L242" s="141"/>
      <c r="M242" s="29"/>
      <c r="N242" s="29"/>
      <c r="O242" s="30">
        <f>SUM(C242:N242)</f>
        <v>228.72</v>
      </c>
      <c r="P242" s="31"/>
      <c r="R242" s="129"/>
      <c r="S242" s="129"/>
      <c r="T242" s="129"/>
    </row>
    <row r="243" spans="1:20" s="7" customFormat="1" ht="15.75">
      <c r="A243" s="120">
        <v>240</v>
      </c>
      <c r="B243" s="117" t="s">
        <v>233</v>
      </c>
      <c r="C243" s="118">
        <v>202.37</v>
      </c>
      <c r="D243" s="118">
        <v>202.37</v>
      </c>
      <c r="E243" s="136">
        <v>0</v>
      </c>
      <c r="F243" s="136">
        <v>0</v>
      </c>
      <c r="G243" s="136">
        <v>0</v>
      </c>
      <c r="H243" s="136">
        <v>0</v>
      </c>
      <c r="I243" s="136"/>
      <c r="J243" s="136"/>
      <c r="K243" s="136"/>
      <c r="L243" s="141"/>
      <c r="M243" s="29"/>
      <c r="N243" s="29"/>
      <c r="O243" s="30">
        <f>SUM(C243:N243)</f>
        <v>404.74</v>
      </c>
      <c r="P243" s="31"/>
      <c r="R243" s="129"/>
      <c r="S243" s="129"/>
      <c r="T243" s="129"/>
    </row>
    <row r="244" spans="1:20" s="7" customFormat="1" ht="15.75">
      <c r="A244" s="116">
        <v>241</v>
      </c>
      <c r="B244" s="117" t="s">
        <v>234</v>
      </c>
      <c r="C244" s="118">
        <v>343.85</v>
      </c>
      <c r="D244" s="118">
        <v>343.85</v>
      </c>
      <c r="E244" s="136">
        <v>343.85</v>
      </c>
      <c r="F244" s="136">
        <v>343.85</v>
      </c>
      <c r="G244" s="136">
        <v>343.85</v>
      </c>
      <c r="H244" s="136">
        <v>343.85</v>
      </c>
      <c r="I244" s="136"/>
      <c r="J244" s="136"/>
      <c r="K244" s="136"/>
      <c r="L244" s="141"/>
      <c r="M244" s="29"/>
      <c r="N244" s="29"/>
      <c r="O244" s="30">
        <f>SUM(C244:N244)</f>
        <v>2063.1</v>
      </c>
      <c r="P244" s="31"/>
      <c r="R244" s="129"/>
      <c r="S244" s="129"/>
      <c r="T244" s="129"/>
    </row>
    <row r="245" spans="1:20" s="7" customFormat="1" ht="15.75">
      <c r="A245" s="120">
        <v>242</v>
      </c>
      <c r="B245" s="117" t="s">
        <v>235</v>
      </c>
      <c r="C245" s="118">
        <v>350.07</v>
      </c>
      <c r="D245" s="118">
        <v>350.07</v>
      </c>
      <c r="E245" s="136">
        <v>350.07</v>
      </c>
      <c r="F245" s="136">
        <v>0</v>
      </c>
      <c r="G245" s="136">
        <v>0</v>
      </c>
      <c r="H245" s="136">
        <v>0</v>
      </c>
      <c r="I245" s="136"/>
      <c r="J245" s="136"/>
      <c r="K245" s="136"/>
      <c r="L245" s="141"/>
      <c r="M245" s="29"/>
      <c r="N245" s="29"/>
      <c r="O245" s="30">
        <f>SUM(C245:N245)</f>
        <v>1050.21</v>
      </c>
      <c r="P245" s="31"/>
      <c r="R245" s="129"/>
      <c r="S245" s="129"/>
      <c r="T245" s="129"/>
    </row>
    <row r="246" spans="1:20" s="7" customFormat="1" ht="15.75">
      <c r="A246" s="116">
        <v>243</v>
      </c>
      <c r="B246" s="117" t="s">
        <v>236</v>
      </c>
      <c r="C246" s="118">
        <v>354.46</v>
      </c>
      <c r="D246" s="118">
        <v>354.46</v>
      </c>
      <c r="E246" s="136">
        <v>354.46</v>
      </c>
      <c r="F246" s="136">
        <v>354.46</v>
      </c>
      <c r="G246" s="136">
        <v>354.46</v>
      </c>
      <c r="H246" s="136">
        <v>354.46</v>
      </c>
      <c r="I246" s="136"/>
      <c r="J246" s="136"/>
      <c r="K246" s="136"/>
      <c r="L246" s="141"/>
      <c r="M246" s="29"/>
      <c r="N246" s="29"/>
      <c r="O246" s="30">
        <f>SUM(C246:N246)</f>
        <v>2126.7599999999998</v>
      </c>
      <c r="P246" s="31"/>
      <c r="R246" s="129"/>
      <c r="S246" s="129"/>
      <c r="T246" s="129"/>
    </row>
    <row r="247" spans="1:20" s="7" customFormat="1" ht="15.75">
      <c r="A247" s="120">
        <v>244</v>
      </c>
      <c r="B247" s="117" t="s">
        <v>237</v>
      </c>
      <c r="C247" s="118">
        <v>385.54</v>
      </c>
      <c r="D247" s="118">
        <v>385.54</v>
      </c>
      <c r="E247" s="136">
        <v>385.54</v>
      </c>
      <c r="F247" s="136">
        <v>-11826.68</v>
      </c>
      <c r="G247" s="136">
        <v>0</v>
      </c>
      <c r="H247" s="136">
        <v>0</v>
      </c>
      <c r="I247" s="136"/>
      <c r="J247" s="136"/>
      <c r="K247" s="136"/>
      <c r="L247" s="141"/>
      <c r="M247" s="29"/>
      <c r="N247" s="29"/>
      <c r="O247" s="30">
        <f>SUM(C247:N247)</f>
        <v>-10670.06</v>
      </c>
      <c r="P247" s="31"/>
      <c r="R247" s="129"/>
      <c r="S247" s="129"/>
      <c r="T247" s="129"/>
    </row>
    <row r="248" spans="1:20" s="7" customFormat="1" ht="15.75">
      <c r="A248" s="116">
        <v>245</v>
      </c>
      <c r="B248" s="117" t="s">
        <v>238</v>
      </c>
      <c r="C248" s="118">
        <v>201.42</v>
      </c>
      <c r="D248" s="118">
        <v>201.42</v>
      </c>
      <c r="E248" s="136">
        <v>201.42</v>
      </c>
      <c r="F248" s="136">
        <v>201.42</v>
      </c>
      <c r="G248" s="136">
        <v>201.42</v>
      </c>
      <c r="H248" s="136">
        <v>201.42</v>
      </c>
      <c r="I248" s="136"/>
      <c r="J248" s="136"/>
      <c r="K248" s="136"/>
      <c r="L248" s="141"/>
      <c r="M248" s="29"/>
      <c r="N248" s="29"/>
      <c r="O248" s="30">
        <f>SUM(C248:N248)</f>
        <v>1208.52</v>
      </c>
      <c r="P248" s="31"/>
      <c r="R248" s="129"/>
      <c r="S248" s="129"/>
      <c r="T248" s="129"/>
    </row>
    <row r="249" spans="1:20" s="7" customFormat="1" ht="15.75">
      <c r="A249" s="120">
        <v>246</v>
      </c>
      <c r="B249" s="117" t="s">
        <v>239</v>
      </c>
      <c r="C249" s="118">
        <v>25.19</v>
      </c>
      <c r="D249" s="118">
        <v>25.19</v>
      </c>
      <c r="E249" s="136">
        <v>0</v>
      </c>
      <c r="F249" s="136">
        <v>0</v>
      </c>
      <c r="G249" s="136">
        <v>0</v>
      </c>
      <c r="H249" s="136">
        <v>0</v>
      </c>
      <c r="I249" s="136"/>
      <c r="J249" s="136"/>
      <c r="K249" s="136"/>
      <c r="L249" s="141"/>
      <c r="M249" s="29"/>
      <c r="N249" s="29"/>
      <c r="O249" s="30">
        <f>SUM(C249:N249)</f>
        <v>50.38</v>
      </c>
      <c r="P249" s="31"/>
      <c r="R249" s="129"/>
      <c r="S249" s="129"/>
      <c r="T249" s="129"/>
    </row>
    <row r="250" spans="1:20" ht="15.75">
      <c r="A250" s="116">
        <v>247</v>
      </c>
      <c r="B250" s="117" t="s">
        <v>240</v>
      </c>
      <c r="C250" s="118">
        <v>254.79999999999998</v>
      </c>
      <c r="D250" s="118">
        <v>254.79999999999998</v>
      </c>
      <c r="E250" s="136">
        <v>254.79999999999998</v>
      </c>
      <c r="F250" s="136">
        <v>254.79999999999998</v>
      </c>
      <c r="G250" s="136">
        <v>254.79999999999998</v>
      </c>
      <c r="H250" s="136">
        <v>254.79999999999998</v>
      </c>
      <c r="I250" s="136"/>
      <c r="J250" s="136"/>
      <c r="K250" s="136"/>
      <c r="L250" s="141"/>
      <c r="M250" s="29"/>
      <c r="N250" s="29"/>
      <c r="O250" s="30">
        <f>SUM(C250:N250)</f>
        <v>1528.8</v>
      </c>
      <c r="R250" s="108"/>
      <c r="S250" s="108"/>
      <c r="T250" s="108"/>
    </row>
    <row r="251" spans="1:20" ht="15.75">
      <c r="A251" s="120">
        <v>248</v>
      </c>
      <c r="B251" s="117" t="s">
        <v>241</v>
      </c>
      <c r="C251" s="118">
        <v>3617.1600000000003</v>
      </c>
      <c r="D251" s="118">
        <v>3617.1600000000003</v>
      </c>
      <c r="E251" s="136">
        <v>3617.1600000000003</v>
      </c>
      <c r="F251" s="136">
        <v>3617.1600000000003</v>
      </c>
      <c r="G251" s="136">
        <v>3617.1600000000003</v>
      </c>
      <c r="H251" s="136">
        <v>3448.69</v>
      </c>
      <c r="I251" s="136"/>
      <c r="J251" s="136"/>
      <c r="K251" s="136"/>
      <c r="L251" s="141"/>
      <c r="M251" s="29"/>
      <c r="N251" s="29"/>
      <c r="O251" s="30">
        <f>SUM(C251:N251)</f>
        <v>21534.49</v>
      </c>
      <c r="R251" s="108"/>
      <c r="S251" s="108"/>
      <c r="T251" s="108"/>
    </row>
    <row r="252" spans="1:20" ht="15.75">
      <c r="A252" s="116">
        <v>249</v>
      </c>
      <c r="B252" s="117" t="s">
        <v>242</v>
      </c>
      <c r="C252" s="118">
        <v>2132.12</v>
      </c>
      <c r="D252" s="118">
        <v>2132.12</v>
      </c>
      <c r="E252" s="136">
        <v>2132.12</v>
      </c>
      <c r="F252" s="136">
        <v>2132.12</v>
      </c>
      <c r="G252" s="136">
        <v>2132.12</v>
      </c>
      <c r="H252" s="136">
        <v>2132.12</v>
      </c>
      <c r="I252" s="136"/>
      <c r="J252" s="136"/>
      <c r="K252" s="136"/>
      <c r="L252" s="141"/>
      <c r="M252" s="29"/>
      <c r="N252" s="29"/>
      <c r="O252" s="30">
        <f>SUM(C252:N252)</f>
        <v>12792.719999999998</v>
      </c>
      <c r="R252" s="108"/>
      <c r="S252" s="108"/>
      <c r="T252" s="108"/>
    </row>
    <row r="253" spans="1:20" ht="15.75">
      <c r="A253" s="120">
        <v>250</v>
      </c>
      <c r="B253" s="117" t="s">
        <v>243</v>
      </c>
      <c r="C253" s="118">
        <v>3554.9399999999996</v>
      </c>
      <c r="D253" s="118">
        <v>3554.9399999999996</v>
      </c>
      <c r="E253" s="136">
        <v>3554.9399999999996</v>
      </c>
      <c r="F253" s="136">
        <v>3537.14</v>
      </c>
      <c r="G253" s="136">
        <v>3530.8199999999997</v>
      </c>
      <c r="H253" s="136">
        <v>3530.8199999999997</v>
      </c>
      <c r="I253" s="136"/>
      <c r="J253" s="136"/>
      <c r="K253" s="136"/>
      <c r="L253" s="141"/>
      <c r="M253" s="29"/>
      <c r="N253" s="29"/>
      <c r="O253" s="30">
        <f>SUM(C253:N253)</f>
        <v>21263.6</v>
      </c>
      <c r="R253" s="108"/>
      <c r="S253" s="108"/>
      <c r="T253" s="108"/>
    </row>
    <row r="254" spans="1:20" ht="15.75">
      <c r="A254" s="116">
        <v>251</v>
      </c>
      <c r="B254" s="134" t="s">
        <v>244</v>
      </c>
      <c r="C254" s="135">
        <v>0</v>
      </c>
      <c r="D254" s="135">
        <v>0</v>
      </c>
      <c r="E254" s="136">
        <v>0</v>
      </c>
      <c r="F254" s="136">
        <v>0</v>
      </c>
      <c r="G254" s="136">
        <v>0</v>
      </c>
      <c r="H254" s="136">
        <v>0</v>
      </c>
      <c r="I254" s="136"/>
      <c r="J254" s="136"/>
      <c r="K254" s="136"/>
      <c r="L254" s="141"/>
      <c r="M254" s="29"/>
      <c r="N254" s="29"/>
      <c r="O254" s="30">
        <f>SUM(C254:N254)</f>
        <v>0</v>
      </c>
      <c r="R254" s="108"/>
      <c r="S254" s="108"/>
      <c r="T254" s="108"/>
    </row>
    <row r="255" spans="1:20" ht="15.75">
      <c r="A255" s="120">
        <v>252</v>
      </c>
      <c r="B255" s="117" t="s">
        <v>245</v>
      </c>
      <c r="C255" s="118">
        <v>4228.66</v>
      </c>
      <c r="D255" s="118">
        <v>4228.66</v>
      </c>
      <c r="E255" s="136">
        <v>4228.66</v>
      </c>
      <c r="F255" s="136">
        <v>4228.66</v>
      </c>
      <c r="G255" s="136">
        <v>4228.66</v>
      </c>
      <c r="H255" s="136">
        <v>4228.66</v>
      </c>
      <c r="I255" s="136"/>
      <c r="J255" s="136"/>
      <c r="K255" s="136"/>
      <c r="L255" s="141"/>
      <c r="M255" s="29"/>
      <c r="N255" s="29"/>
      <c r="O255" s="30">
        <f>SUM(C255:N255)</f>
        <v>25371.96</v>
      </c>
      <c r="R255" s="108"/>
      <c r="S255" s="108"/>
      <c r="T255" s="108"/>
    </row>
    <row r="256" spans="1:20" ht="15.75">
      <c r="A256" s="116">
        <v>253</v>
      </c>
      <c r="B256" s="134" t="s">
        <v>386</v>
      </c>
      <c r="C256" s="135">
        <v>0</v>
      </c>
      <c r="D256" s="135">
        <v>0</v>
      </c>
      <c r="E256" s="136">
        <v>0</v>
      </c>
      <c r="F256" s="136">
        <v>0</v>
      </c>
      <c r="G256" s="136">
        <v>0</v>
      </c>
      <c r="H256" s="136">
        <v>0</v>
      </c>
      <c r="I256" s="136"/>
      <c r="J256" s="136"/>
      <c r="K256" s="136"/>
      <c r="L256" s="141"/>
      <c r="M256" s="29"/>
      <c r="N256" s="29"/>
      <c r="O256" s="30">
        <f>SUM(C256:N256)</f>
        <v>0</v>
      </c>
      <c r="R256" s="108"/>
      <c r="S256" s="108"/>
      <c r="T256" s="108"/>
    </row>
    <row r="257" spans="1:20" ht="15.75">
      <c r="A257" s="120">
        <v>254</v>
      </c>
      <c r="B257" s="117" t="s">
        <v>246</v>
      </c>
      <c r="C257" s="118">
        <v>256.6</v>
      </c>
      <c r="D257" s="118">
        <v>256.6</v>
      </c>
      <c r="E257" s="136">
        <v>256.6</v>
      </c>
      <c r="F257" s="136">
        <v>256.6</v>
      </c>
      <c r="G257" s="136">
        <v>256.6</v>
      </c>
      <c r="H257" s="136">
        <v>256.6</v>
      </c>
      <c r="I257" s="136"/>
      <c r="J257" s="136"/>
      <c r="K257" s="136"/>
      <c r="L257" s="141"/>
      <c r="M257" s="29"/>
      <c r="N257" s="29"/>
      <c r="O257" s="30">
        <f>SUM(C257:N257)</f>
        <v>1539.6</v>
      </c>
      <c r="R257" s="108"/>
      <c r="S257" s="108"/>
      <c r="T257" s="108"/>
    </row>
    <row r="258" spans="1:20" ht="15.75">
      <c r="A258" s="116">
        <v>255</v>
      </c>
      <c r="B258" s="117" t="s">
        <v>247</v>
      </c>
      <c r="C258" s="118">
        <v>112.65</v>
      </c>
      <c r="D258" s="118">
        <v>112.65</v>
      </c>
      <c r="E258" s="136">
        <v>112.65</v>
      </c>
      <c r="F258" s="136">
        <v>112.65</v>
      </c>
      <c r="G258" s="136">
        <v>112.65</v>
      </c>
      <c r="H258" s="136">
        <v>112.65</v>
      </c>
      <c r="I258" s="136"/>
      <c r="J258" s="136"/>
      <c r="K258" s="136"/>
      <c r="L258" s="141"/>
      <c r="M258" s="29"/>
      <c r="N258" s="29"/>
      <c r="O258" s="30">
        <f>SUM(C258:N258)</f>
        <v>675.9</v>
      </c>
      <c r="R258" s="108"/>
      <c r="S258" s="108"/>
      <c r="T258" s="108"/>
    </row>
    <row r="259" spans="1:20" ht="15.75">
      <c r="A259" s="120">
        <v>256</v>
      </c>
      <c r="B259" s="117" t="s">
        <v>248</v>
      </c>
      <c r="C259" s="118">
        <v>110.77000000000001</v>
      </c>
      <c r="D259" s="118">
        <v>110.77000000000001</v>
      </c>
      <c r="E259" s="136">
        <v>110.77000000000001</v>
      </c>
      <c r="F259" s="136">
        <v>110.77000000000001</v>
      </c>
      <c r="G259" s="136">
        <v>110.77000000000001</v>
      </c>
      <c r="H259" s="136">
        <v>110.77000000000001</v>
      </c>
      <c r="I259" s="136"/>
      <c r="J259" s="136"/>
      <c r="K259" s="136"/>
      <c r="L259" s="141"/>
      <c r="M259" s="29"/>
      <c r="N259" s="29"/>
      <c r="O259" s="30">
        <f>SUM(C259:N259)</f>
        <v>664.62</v>
      </c>
      <c r="R259" s="108"/>
      <c r="S259" s="108"/>
      <c r="T259" s="108"/>
    </row>
    <row r="260" spans="1:20" ht="15.75">
      <c r="A260" s="116">
        <v>257</v>
      </c>
      <c r="B260" s="117" t="s">
        <v>249</v>
      </c>
      <c r="C260" s="118">
        <v>810.53</v>
      </c>
      <c r="D260" s="118">
        <v>810.53</v>
      </c>
      <c r="E260" s="136">
        <v>810.53</v>
      </c>
      <c r="F260" s="136">
        <v>810.53</v>
      </c>
      <c r="G260" s="136">
        <v>810.53</v>
      </c>
      <c r="H260" s="136">
        <v>810.53</v>
      </c>
      <c r="I260" s="136"/>
      <c r="J260" s="136"/>
      <c r="K260" s="136"/>
      <c r="L260" s="141"/>
      <c r="M260" s="29"/>
      <c r="N260" s="29"/>
      <c r="O260" s="30">
        <f>SUM(C260:N260)</f>
        <v>4863.179999999999</v>
      </c>
      <c r="R260" s="108"/>
      <c r="S260" s="108"/>
      <c r="T260" s="108"/>
    </row>
    <row r="261" spans="1:20" ht="15.75">
      <c r="A261" s="120">
        <v>258</v>
      </c>
      <c r="B261" s="117" t="s">
        <v>250</v>
      </c>
      <c r="C261" s="118">
        <v>825.47</v>
      </c>
      <c r="D261" s="118">
        <v>825.47</v>
      </c>
      <c r="E261" s="136">
        <v>825.47</v>
      </c>
      <c r="F261" s="136">
        <v>825.47</v>
      </c>
      <c r="G261" s="136">
        <v>825.47</v>
      </c>
      <c r="H261" s="136">
        <v>825.47</v>
      </c>
      <c r="I261" s="136"/>
      <c r="J261" s="136"/>
      <c r="K261" s="136"/>
      <c r="L261" s="141"/>
      <c r="M261" s="29"/>
      <c r="N261" s="29"/>
      <c r="O261" s="30">
        <f>SUM(C261:N261)</f>
        <v>4952.820000000001</v>
      </c>
      <c r="R261" s="108"/>
      <c r="S261" s="108"/>
      <c r="T261" s="108"/>
    </row>
    <row r="262" spans="1:20" ht="15.75">
      <c r="A262" s="116">
        <v>259</v>
      </c>
      <c r="B262" s="117" t="s">
        <v>251</v>
      </c>
      <c r="C262" s="118">
        <v>112.89</v>
      </c>
      <c r="D262" s="118">
        <v>112.89</v>
      </c>
      <c r="E262" s="136">
        <v>112.89</v>
      </c>
      <c r="F262" s="136">
        <v>112.89</v>
      </c>
      <c r="G262" s="136">
        <v>112.89</v>
      </c>
      <c r="H262" s="136">
        <v>112.89</v>
      </c>
      <c r="I262" s="136"/>
      <c r="J262" s="136"/>
      <c r="K262" s="136"/>
      <c r="L262" s="141"/>
      <c r="M262" s="29"/>
      <c r="N262" s="29"/>
      <c r="O262" s="30">
        <f>SUM(C262:N262)</f>
        <v>677.34</v>
      </c>
      <c r="R262" s="108"/>
      <c r="S262" s="108"/>
      <c r="T262" s="108"/>
    </row>
    <row r="263" spans="1:20" ht="15.75">
      <c r="A263" s="120">
        <v>260</v>
      </c>
      <c r="B263" s="117" t="s">
        <v>252</v>
      </c>
      <c r="C263" s="118">
        <v>115.74000000000001</v>
      </c>
      <c r="D263" s="118">
        <v>115.74000000000001</v>
      </c>
      <c r="E263" s="136">
        <v>115.74000000000001</v>
      </c>
      <c r="F263" s="136">
        <v>115.74000000000001</v>
      </c>
      <c r="G263" s="136">
        <v>115.74000000000001</v>
      </c>
      <c r="H263" s="136">
        <v>115.74000000000001</v>
      </c>
      <c r="I263" s="136"/>
      <c r="J263" s="136"/>
      <c r="K263" s="136"/>
      <c r="L263" s="141"/>
      <c r="M263" s="29"/>
      <c r="N263" s="29"/>
      <c r="O263" s="30">
        <f>SUM(C263:N263)</f>
        <v>694.44</v>
      </c>
      <c r="R263" s="108"/>
      <c r="S263" s="108"/>
      <c r="T263" s="108"/>
    </row>
    <row r="264" spans="1:20" ht="15.75">
      <c r="A264" s="116">
        <v>261</v>
      </c>
      <c r="B264" s="117" t="s">
        <v>253</v>
      </c>
      <c r="C264" s="118">
        <v>103.2</v>
      </c>
      <c r="D264" s="118">
        <v>103.2</v>
      </c>
      <c r="E264" s="136">
        <v>103.2</v>
      </c>
      <c r="F264" s="136">
        <v>103.2</v>
      </c>
      <c r="G264" s="136">
        <v>103.2</v>
      </c>
      <c r="H264" s="136">
        <v>103.2</v>
      </c>
      <c r="I264" s="136"/>
      <c r="J264" s="136"/>
      <c r="K264" s="136"/>
      <c r="L264" s="141"/>
      <c r="M264" s="29"/>
      <c r="N264" s="29"/>
      <c r="O264" s="30">
        <f>SUM(C264:N264)</f>
        <v>619.2</v>
      </c>
      <c r="R264" s="108"/>
      <c r="S264" s="108"/>
      <c r="T264" s="108"/>
    </row>
    <row r="265" spans="1:20" ht="15.75">
      <c r="A265" s="120">
        <v>262</v>
      </c>
      <c r="B265" s="117" t="s">
        <v>254</v>
      </c>
      <c r="C265" s="118">
        <v>61.74</v>
      </c>
      <c r="D265" s="118">
        <v>61.74</v>
      </c>
      <c r="E265" s="136">
        <v>61.74</v>
      </c>
      <c r="F265" s="136">
        <v>61.74</v>
      </c>
      <c r="G265" s="136">
        <v>61.74</v>
      </c>
      <c r="H265" s="136">
        <v>61.74</v>
      </c>
      <c r="I265" s="136"/>
      <c r="J265" s="136"/>
      <c r="K265" s="136"/>
      <c r="L265" s="141"/>
      <c r="M265" s="29"/>
      <c r="N265" s="29"/>
      <c r="O265" s="30">
        <f>SUM(C265:N265)</f>
        <v>370.44</v>
      </c>
      <c r="R265" s="108"/>
      <c r="S265" s="108"/>
      <c r="T265" s="108"/>
    </row>
    <row r="266" spans="1:20" ht="15.75">
      <c r="A266" s="116">
        <v>263</v>
      </c>
      <c r="B266" s="117" t="s">
        <v>255</v>
      </c>
      <c r="C266" s="118">
        <v>112.91</v>
      </c>
      <c r="D266" s="118">
        <v>112.91</v>
      </c>
      <c r="E266" s="136">
        <v>112.91</v>
      </c>
      <c r="F266" s="136">
        <v>112.91</v>
      </c>
      <c r="G266" s="136">
        <v>112.91</v>
      </c>
      <c r="H266" s="136">
        <v>112.91</v>
      </c>
      <c r="I266" s="136"/>
      <c r="J266" s="136"/>
      <c r="K266" s="136"/>
      <c r="L266" s="141"/>
      <c r="M266" s="29"/>
      <c r="N266" s="29"/>
      <c r="O266" s="30">
        <f>SUM(C266:N266)</f>
        <v>677.4599999999999</v>
      </c>
      <c r="R266" s="108"/>
      <c r="S266" s="108"/>
      <c r="T266" s="108"/>
    </row>
    <row r="267" spans="1:20" ht="15.75">
      <c r="A267" s="120">
        <v>264</v>
      </c>
      <c r="B267" s="117" t="s">
        <v>378</v>
      </c>
      <c r="C267" s="118">
        <v>83.4</v>
      </c>
      <c r="D267" s="118">
        <v>83.4</v>
      </c>
      <c r="E267" s="136">
        <v>83.4</v>
      </c>
      <c r="F267" s="136">
        <v>83.4</v>
      </c>
      <c r="G267" s="136">
        <v>83.4</v>
      </c>
      <c r="H267" s="136">
        <v>83.4</v>
      </c>
      <c r="I267" s="136"/>
      <c r="J267" s="136"/>
      <c r="K267" s="136"/>
      <c r="L267" s="141"/>
      <c r="M267" s="29"/>
      <c r="N267" s="29"/>
      <c r="O267" s="30">
        <f>SUM(C267:N267)</f>
        <v>500.4</v>
      </c>
      <c r="R267" s="108"/>
      <c r="S267" s="108"/>
      <c r="T267" s="108"/>
    </row>
    <row r="268" spans="1:20" ht="15.75">
      <c r="A268" s="116">
        <v>265</v>
      </c>
      <c r="B268" s="117" t="s">
        <v>256</v>
      </c>
      <c r="C268" s="118">
        <v>4168.610000000001</v>
      </c>
      <c r="D268" s="118">
        <v>4168.610000000001</v>
      </c>
      <c r="E268" s="136">
        <v>4168.610000000001</v>
      </c>
      <c r="F268" s="136">
        <v>4168.610000000001</v>
      </c>
      <c r="G268" s="136">
        <v>4168.610000000001</v>
      </c>
      <c r="H268" s="136">
        <v>4168.610000000001</v>
      </c>
      <c r="I268" s="136"/>
      <c r="J268" s="136"/>
      <c r="K268" s="136"/>
      <c r="L268" s="141"/>
      <c r="M268" s="29"/>
      <c r="N268" s="29"/>
      <c r="O268" s="30">
        <f>SUM(C268:N268)</f>
        <v>25011.660000000003</v>
      </c>
      <c r="R268" s="108"/>
      <c r="S268" s="108"/>
      <c r="T268" s="108"/>
    </row>
    <row r="269" spans="1:20" ht="15.75">
      <c r="A269" s="120">
        <v>266</v>
      </c>
      <c r="B269" s="117" t="s">
        <v>257</v>
      </c>
      <c r="C269" s="118">
        <v>4098.6</v>
      </c>
      <c r="D269" s="118">
        <v>4098.6</v>
      </c>
      <c r="E269" s="136">
        <v>4098.6</v>
      </c>
      <c r="F269" s="136">
        <v>4098.6</v>
      </c>
      <c r="G269" s="136">
        <v>4098.6</v>
      </c>
      <c r="H269" s="136">
        <v>4098.6</v>
      </c>
      <c r="I269" s="136"/>
      <c r="J269" s="136"/>
      <c r="K269" s="136"/>
      <c r="L269" s="141"/>
      <c r="M269" s="29"/>
      <c r="N269" s="29"/>
      <c r="O269" s="30">
        <f>SUM(C269:N269)</f>
        <v>24591.6</v>
      </c>
      <c r="R269" s="108"/>
      <c r="S269" s="108"/>
      <c r="T269" s="108"/>
    </row>
    <row r="270" spans="1:20" ht="15.75">
      <c r="A270" s="116">
        <v>267</v>
      </c>
      <c r="B270" s="117" t="s">
        <v>258</v>
      </c>
      <c r="C270" s="118">
        <v>2063.79</v>
      </c>
      <c r="D270" s="118">
        <v>2063.79</v>
      </c>
      <c r="E270" s="136">
        <v>2063.79</v>
      </c>
      <c r="F270" s="136">
        <v>2063.79</v>
      </c>
      <c r="G270" s="136">
        <v>2063.79</v>
      </c>
      <c r="H270" s="136">
        <v>2063.79</v>
      </c>
      <c r="I270" s="136"/>
      <c r="J270" s="136"/>
      <c r="K270" s="136"/>
      <c r="L270" s="141"/>
      <c r="M270" s="29"/>
      <c r="N270" s="29"/>
      <c r="O270" s="30">
        <f>SUM(C270:N270)</f>
        <v>12382.740000000002</v>
      </c>
      <c r="R270" s="108"/>
      <c r="S270" s="108"/>
      <c r="T270" s="108"/>
    </row>
    <row r="271" spans="1:239" ht="15.75">
      <c r="A271" s="120">
        <v>268</v>
      </c>
      <c r="B271" s="117" t="s">
        <v>259</v>
      </c>
      <c r="C271" s="118">
        <v>1867.47</v>
      </c>
      <c r="D271" s="118">
        <v>1867.47</v>
      </c>
      <c r="E271" s="136">
        <v>1867.47</v>
      </c>
      <c r="F271" s="136">
        <v>1867.47</v>
      </c>
      <c r="G271" s="136">
        <v>1867.47</v>
      </c>
      <c r="H271" s="136">
        <v>1867.47</v>
      </c>
      <c r="I271" s="136"/>
      <c r="J271" s="136"/>
      <c r="K271" s="136"/>
      <c r="L271" s="141"/>
      <c r="M271" s="29"/>
      <c r="N271" s="29"/>
      <c r="O271" s="30">
        <f>SUM(C271:N271)</f>
        <v>11204.82</v>
      </c>
      <c r="Q271" s="101"/>
      <c r="R271" s="130"/>
      <c r="S271" s="130"/>
      <c r="T271" s="130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1"/>
      <c r="BN271" s="101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1"/>
      <c r="BZ271" s="101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1"/>
      <c r="CM271" s="101"/>
      <c r="CN271" s="101"/>
      <c r="CO271" s="101"/>
      <c r="CP271" s="101"/>
      <c r="CQ271" s="101"/>
      <c r="CR271" s="101"/>
      <c r="CS271" s="101"/>
      <c r="CT271" s="101"/>
      <c r="CU271" s="101"/>
      <c r="CV271" s="101"/>
      <c r="CW271" s="101"/>
      <c r="CX271" s="101"/>
      <c r="CY271" s="101"/>
      <c r="CZ271" s="101"/>
      <c r="DA271" s="101"/>
      <c r="DB271" s="101"/>
      <c r="DC271" s="101"/>
      <c r="DD271" s="101"/>
      <c r="DE271" s="101"/>
      <c r="DF271" s="101"/>
      <c r="DG271" s="101"/>
      <c r="DH271" s="101"/>
      <c r="DI271" s="101"/>
      <c r="DJ271" s="101"/>
      <c r="DK271" s="101"/>
      <c r="DL271" s="101"/>
      <c r="DM271" s="101"/>
      <c r="DN271" s="101"/>
      <c r="DO271" s="101"/>
      <c r="DP271" s="101"/>
      <c r="DQ271" s="101"/>
      <c r="DR271" s="101"/>
      <c r="DS271" s="101"/>
      <c r="DT271" s="101"/>
      <c r="DU271" s="101"/>
      <c r="DV271" s="101"/>
      <c r="DW271" s="101"/>
      <c r="DX271" s="101"/>
      <c r="DY271" s="101"/>
      <c r="DZ271" s="101"/>
      <c r="EA271" s="101"/>
      <c r="EB271" s="101"/>
      <c r="EC271" s="101"/>
      <c r="ED271" s="101"/>
      <c r="EE271" s="101"/>
      <c r="EF271" s="101"/>
      <c r="EG271" s="101"/>
      <c r="EH271" s="101"/>
      <c r="EI271" s="101"/>
      <c r="EJ271" s="101"/>
      <c r="EK271" s="101"/>
      <c r="EL271" s="101"/>
      <c r="EM271" s="101"/>
      <c r="EN271" s="101"/>
      <c r="EO271" s="101"/>
      <c r="EP271" s="101"/>
      <c r="EQ271" s="101"/>
      <c r="ER271" s="101"/>
      <c r="ES271" s="101"/>
      <c r="ET271" s="101"/>
      <c r="EU271" s="101"/>
      <c r="EV271" s="101"/>
      <c r="EW271" s="101"/>
      <c r="EX271" s="101"/>
      <c r="EY271" s="101"/>
      <c r="EZ271" s="101"/>
      <c r="FA271" s="101"/>
      <c r="FB271" s="101"/>
      <c r="FC271" s="101"/>
      <c r="FD271" s="101"/>
      <c r="FE271" s="101"/>
      <c r="FF271" s="101"/>
      <c r="FG271" s="101"/>
      <c r="FH271" s="101"/>
      <c r="FI271" s="101"/>
      <c r="FJ271" s="101"/>
      <c r="FK271" s="101"/>
      <c r="FL271" s="101"/>
      <c r="FM271" s="101"/>
      <c r="FN271" s="101"/>
      <c r="FO271" s="101"/>
      <c r="FP271" s="101"/>
      <c r="FQ271" s="101"/>
      <c r="FR271" s="101"/>
      <c r="FS271" s="101"/>
      <c r="FT271" s="101"/>
      <c r="FU271" s="101"/>
      <c r="FV271" s="101"/>
      <c r="FW271" s="101"/>
      <c r="FX271" s="101"/>
      <c r="FY271" s="101"/>
      <c r="FZ271" s="101"/>
      <c r="GA271" s="101"/>
      <c r="GB271" s="101"/>
      <c r="GC271" s="101"/>
      <c r="GD271" s="101"/>
      <c r="GE271" s="101"/>
      <c r="GF271" s="101"/>
      <c r="GG271" s="101"/>
      <c r="GH271" s="101"/>
      <c r="GI271" s="101"/>
      <c r="GJ271" s="101"/>
      <c r="GK271" s="101"/>
      <c r="GL271" s="101"/>
      <c r="GM271" s="101"/>
      <c r="GN271" s="101"/>
      <c r="GO271" s="101"/>
      <c r="GP271" s="101"/>
      <c r="GQ271" s="101"/>
      <c r="GR271" s="101"/>
      <c r="GS271" s="101"/>
      <c r="GT271" s="101"/>
      <c r="GU271" s="101"/>
      <c r="GV271" s="101"/>
      <c r="GW271" s="101"/>
      <c r="GX271" s="101"/>
      <c r="GY271" s="101"/>
      <c r="GZ271" s="101"/>
      <c r="HA271" s="101"/>
      <c r="HB271" s="101"/>
      <c r="HC271" s="101"/>
      <c r="HD271" s="101"/>
      <c r="HE271" s="101"/>
      <c r="HF271" s="101"/>
      <c r="HG271" s="101"/>
      <c r="HH271" s="101"/>
      <c r="HI271" s="101"/>
      <c r="HJ271" s="101"/>
      <c r="HK271" s="101"/>
      <c r="HL271" s="101"/>
      <c r="HM271" s="101"/>
      <c r="HN271" s="101"/>
      <c r="HO271" s="101"/>
      <c r="HP271" s="101"/>
      <c r="HQ271" s="101"/>
      <c r="HR271" s="101"/>
      <c r="HS271" s="101"/>
      <c r="HT271" s="101"/>
      <c r="HU271" s="101"/>
      <c r="HV271" s="101"/>
      <c r="HW271" s="101"/>
      <c r="HX271" s="101"/>
      <c r="HY271" s="101"/>
      <c r="HZ271" s="101"/>
      <c r="IA271" s="101"/>
      <c r="IB271" s="101"/>
      <c r="IC271" s="101"/>
      <c r="ID271" s="101"/>
      <c r="IE271" s="101"/>
    </row>
    <row r="272" spans="1:20" ht="15.75">
      <c r="A272" s="116">
        <v>269</v>
      </c>
      <c r="B272" s="117" t="s">
        <v>260</v>
      </c>
      <c r="C272" s="118">
        <v>2002.08</v>
      </c>
      <c r="D272" s="118">
        <v>2002.08</v>
      </c>
      <c r="E272" s="136">
        <v>2002.08</v>
      </c>
      <c r="F272" s="136">
        <v>2002.08</v>
      </c>
      <c r="G272" s="136">
        <v>2002.08</v>
      </c>
      <c r="H272" s="136">
        <v>2002.08</v>
      </c>
      <c r="I272" s="136"/>
      <c r="J272" s="136"/>
      <c r="K272" s="136"/>
      <c r="L272" s="141"/>
      <c r="M272" s="29"/>
      <c r="N272" s="29"/>
      <c r="O272" s="30">
        <f>SUM(C272:N272)</f>
        <v>12012.48</v>
      </c>
      <c r="R272" s="108"/>
      <c r="S272" s="108"/>
      <c r="T272" s="108"/>
    </row>
    <row r="273" spans="1:20" ht="15.75">
      <c r="A273" s="120">
        <v>270</v>
      </c>
      <c r="B273" s="117" t="s">
        <v>261</v>
      </c>
      <c r="C273" s="118">
        <v>1984.28</v>
      </c>
      <c r="D273" s="118">
        <v>1984.28</v>
      </c>
      <c r="E273" s="136">
        <v>1984.28</v>
      </c>
      <c r="F273" s="136">
        <v>1984.28</v>
      </c>
      <c r="G273" s="136">
        <v>1984.28</v>
      </c>
      <c r="H273" s="136">
        <v>1984.28</v>
      </c>
      <c r="I273" s="136"/>
      <c r="J273" s="136"/>
      <c r="K273" s="136"/>
      <c r="L273" s="141"/>
      <c r="M273" s="29"/>
      <c r="N273" s="29"/>
      <c r="O273" s="30">
        <f>SUM(C273:N273)</f>
        <v>11905.68</v>
      </c>
      <c r="R273" s="108"/>
      <c r="S273" s="108"/>
      <c r="T273" s="108"/>
    </row>
    <row r="274" spans="1:20" ht="15.75">
      <c r="A274" s="116">
        <v>271</v>
      </c>
      <c r="B274" s="117" t="s">
        <v>262</v>
      </c>
      <c r="C274" s="118">
        <v>12314.45</v>
      </c>
      <c r="D274" s="118">
        <v>12314.45</v>
      </c>
      <c r="E274" s="136">
        <v>12314.45</v>
      </c>
      <c r="F274" s="136">
        <v>12314.45</v>
      </c>
      <c r="G274" s="136">
        <v>12314.45</v>
      </c>
      <c r="H274" s="136">
        <v>12314.45</v>
      </c>
      <c r="I274" s="136"/>
      <c r="J274" s="136"/>
      <c r="K274" s="136"/>
      <c r="L274" s="141"/>
      <c r="M274" s="29"/>
      <c r="N274" s="29"/>
      <c r="O274" s="30">
        <f>SUM(C274:N274)</f>
        <v>73886.7</v>
      </c>
      <c r="R274" s="108"/>
      <c r="S274" s="108"/>
      <c r="T274" s="108"/>
    </row>
    <row r="275" spans="1:20" ht="15.75">
      <c r="A275" s="120">
        <v>272</v>
      </c>
      <c r="B275" s="117" t="s">
        <v>263</v>
      </c>
      <c r="C275" s="118">
        <v>6812.09</v>
      </c>
      <c r="D275" s="118">
        <v>6812.09</v>
      </c>
      <c r="E275" s="136">
        <v>6812.09</v>
      </c>
      <c r="F275" s="136">
        <v>6812.09</v>
      </c>
      <c r="G275" s="136">
        <v>6812.09</v>
      </c>
      <c r="H275" s="136">
        <v>6812.09</v>
      </c>
      <c r="I275" s="136"/>
      <c r="J275" s="136"/>
      <c r="K275" s="136"/>
      <c r="L275" s="141"/>
      <c r="M275" s="29"/>
      <c r="N275" s="29"/>
      <c r="O275" s="30">
        <f>SUM(C275:N275)</f>
        <v>40872.53999999999</v>
      </c>
      <c r="R275" s="108"/>
      <c r="S275" s="108"/>
      <c r="T275" s="108"/>
    </row>
    <row r="276" spans="1:20" ht="15.75">
      <c r="A276" s="116">
        <v>273</v>
      </c>
      <c r="B276" s="117" t="s">
        <v>264</v>
      </c>
      <c r="C276" s="118">
        <v>10347.24</v>
      </c>
      <c r="D276" s="118">
        <v>10347.24</v>
      </c>
      <c r="E276" s="136">
        <v>10347.24</v>
      </c>
      <c r="F276" s="136">
        <v>10347.24</v>
      </c>
      <c r="G276" s="136">
        <v>10347.24</v>
      </c>
      <c r="H276" s="136">
        <v>10347.24</v>
      </c>
      <c r="I276" s="136"/>
      <c r="J276" s="136"/>
      <c r="K276" s="136"/>
      <c r="L276" s="141"/>
      <c r="M276" s="29"/>
      <c r="N276" s="29"/>
      <c r="O276" s="30">
        <f>SUM(C276:N276)</f>
        <v>62083.439999999995</v>
      </c>
      <c r="R276" s="108"/>
      <c r="S276" s="108"/>
      <c r="T276" s="108"/>
    </row>
    <row r="277" spans="1:20" ht="15.75">
      <c r="A277" s="120">
        <v>274</v>
      </c>
      <c r="B277" s="117" t="s">
        <v>265</v>
      </c>
      <c r="C277" s="118">
        <v>314.96000000000004</v>
      </c>
      <c r="D277" s="118">
        <v>314.96000000000004</v>
      </c>
      <c r="E277" s="136">
        <v>314.96000000000004</v>
      </c>
      <c r="F277" s="136">
        <v>314.96000000000004</v>
      </c>
      <c r="G277" s="136">
        <v>314.96000000000004</v>
      </c>
      <c r="H277" s="136">
        <v>314.96000000000004</v>
      </c>
      <c r="I277" s="136"/>
      <c r="J277" s="136"/>
      <c r="K277" s="136"/>
      <c r="L277" s="141"/>
      <c r="M277" s="29"/>
      <c r="N277" s="29"/>
      <c r="O277" s="30">
        <f>SUM(C277:N277)</f>
        <v>1889.7600000000002</v>
      </c>
      <c r="R277" s="108"/>
      <c r="S277" s="108"/>
      <c r="T277" s="108"/>
    </row>
    <row r="278" spans="1:20" ht="15.75">
      <c r="A278" s="116">
        <v>275</v>
      </c>
      <c r="B278" s="117" t="s">
        <v>266</v>
      </c>
      <c r="C278" s="118">
        <v>430.23</v>
      </c>
      <c r="D278" s="118">
        <v>430.23</v>
      </c>
      <c r="E278" s="136">
        <v>430.23</v>
      </c>
      <c r="F278" s="136">
        <v>430.23</v>
      </c>
      <c r="G278" s="136">
        <v>430.23</v>
      </c>
      <c r="H278" s="136">
        <v>0</v>
      </c>
      <c r="I278" s="136"/>
      <c r="J278" s="136"/>
      <c r="K278" s="136"/>
      <c r="L278" s="141"/>
      <c r="M278" s="29"/>
      <c r="N278" s="29"/>
      <c r="O278" s="30">
        <f>SUM(C278:N278)</f>
        <v>2151.15</v>
      </c>
      <c r="R278" s="108"/>
      <c r="S278" s="108"/>
      <c r="T278" s="108"/>
    </row>
    <row r="279" spans="1:20" ht="15.75">
      <c r="A279" s="120">
        <v>276</v>
      </c>
      <c r="B279" s="117" t="s">
        <v>267</v>
      </c>
      <c r="C279" s="118">
        <v>340.94</v>
      </c>
      <c r="D279" s="118">
        <v>340.94</v>
      </c>
      <c r="E279" s="136">
        <v>340.94</v>
      </c>
      <c r="F279" s="136">
        <v>340.94</v>
      </c>
      <c r="G279" s="136">
        <v>340.94</v>
      </c>
      <c r="H279" s="136">
        <v>340.93</v>
      </c>
      <c r="I279" s="136"/>
      <c r="J279" s="136"/>
      <c r="K279" s="136"/>
      <c r="L279" s="141"/>
      <c r="M279" s="29"/>
      <c r="N279" s="29"/>
      <c r="O279" s="30">
        <f>SUM(C279:N279)</f>
        <v>2045.63</v>
      </c>
      <c r="R279" s="108"/>
      <c r="S279" s="108"/>
      <c r="T279" s="108"/>
    </row>
    <row r="280" spans="1:20" ht="15.75">
      <c r="A280" s="116">
        <v>277</v>
      </c>
      <c r="B280" s="117" t="s">
        <v>268</v>
      </c>
      <c r="C280" s="118">
        <v>206.39999999999998</v>
      </c>
      <c r="D280" s="118">
        <v>206.39999999999998</v>
      </c>
      <c r="E280" s="136">
        <v>206.39999999999998</v>
      </c>
      <c r="F280" s="136">
        <v>206.39999999999998</v>
      </c>
      <c r="G280" s="136">
        <v>206.39999999999998</v>
      </c>
      <c r="H280" s="136">
        <v>206.39999999999998</v>
      </c>
      <c r="I280" s="136"/>
      <c r="J280" s="136"/>
      <c r="K280" s="136"/>
      <c r="L280" s="141"/>
      <c r="M280" s="29"/>
      <c r="N280" s="29"/>
      <c r="O280" s="30">
        <f>SUM(C280:N280)</f>
        <v>1238.4</v>
      </c>
      <c r="R280" s="108"/>
      <c r="S280" s="108"/>
      <c r="T280" s="108"/>
    </row>
    <row r="281" spans="1:20" ht="15.75">
      <c r="A281" s="120">
        <v>278</v>
      </c>
      <c r="B281" s="117" t="s">
        <v>269</v>
      </c>
      <c r="C281" s="118">
        <v>193.45</v>
      </c>
      <c r="D281" s="118">
        <v>193.45</v>
      </c>
      <c r="E281" s="136">
        <v>193.45</v>
      </c>
      <c r="F281" s="136">
        <v>193.45</v>
      </c>
      <c r="G281" s="136">
        <v>193.45</v>
      </c>
      <c r="H281" s="136">
        <v>193.45</v>
      </c>
      <c r="I281" s="136"/>
      <c r="J281" s="136"/>
      <c r="K281" s="136"/>
      <c r="L281" s="141"/>
      <c r="M281" s="29"/>
      <c r="N281" s="29"/>
      <c r="O281" s="30">
        <f>SUM(C281:N281)</f>
        <v>1160.7</v>
      </c>
      <c r="R281" s="108"/>
      <c r="S281" s="108"/>
      <c r="T281" s="108"/>
    </row>
    <row r="282" spans="1:20" ht="15.75">
      <c r="A282" s="116">
        <v>279</v>
      </c>
      <c r="B282" s="117" t="s">
        <v>270</v>
      </c>
      <c r="C282" s="118">
        <v>247.79000000000002</v>
      </c>
      <c r="D282" s="118">
        <v>247.79000000000002</v>
      </c>
      <c r="E282" s="136">
        <v>247.79000000000002</v>
      </c>
      <c r="F282" s="136">
        <v>247.79000000000002</v>
      </c>
      <c r="G282" s="136">
        <v>247.79000000000002</v>
      </c>
      <c r="H282" s="136">
        <v>247.79000000000002</v>
      </c>
      <c r="I282" s="136"/>
      <c r="J282" s="136"/>
      <c r="K282" s="136"/>
      <c r="L282" s="141"/>
      <c r="M282" s="29"/>
      <c r="N282" s="29"/>
      <c r="O282" s="30">
        <f>SUM(C282:N282)</f>
        <v>1486.74</v>
      </c>
      <c r="R282" s="108"/>
      <c r="S282" s="108"/>
      <c r="T282" s="108"/>
    </row>
    <row r="283" spans="1:20" ht="15.75">
      <c r="A283" s="120">
        <v>280</v>
      </c>
      <c r="B283" s="117" t="s">
        <v>271</v>
      </c>
      <c r="C283" s="118">
        <v>214.08</v>
      </c>
      <c r="D283" s="118">
        <v>214.08</v>
      </c>
      <c r="E283" s="136">
        <v>214.08</v>
      </c>
      <c r="F283" s="136">
        <v>214.08</v>
      </c>
      <c r="G283" s="136">
        <v>214.08</v>
      </c>
      <c r="H283" s="136">
        <v>214.08</v>
      </c>
      <c r="I283" s="136"/>
      <c r="J283" s="136"/>
      <c r="K283" s="136"/>
      <c r="L283" s="141"/>
      <c r="M283" s="29"/>
      <c r="N283" s="29"/>
      <c r="O283" s="30">
        <f>SUM(C283:N283)</f>
        <v>1284.48</v>
      </c>
      <c r="R283" s="108"/>
      <c r="S283" s="108"/>
      <c r="T283" s="108"/>
    </row>
    <row r="284" spans="1:20" ht="15.75">
      <c r="A284" s="116">
        <v>281</v>
      </c>
      <c r="B284" s="117" t="s">
        <v>449</v>
      </c>
      <c r="C284" s="118">
        <v>943.57</v>
      </c>
      <c r="D284" s="118">
        <v>943.57</v>
      </c>
      <c r="E284" s="136">
        <v>943.57</v>
      </c>
      <c r="F284" s="136">
        <v>943.57</v>
      </c>
      <c r="G284" s="136">
        <v>943.57</v>
      </c>
      <c r="H284" s="136">
        <v>943.57</v>
      </c>
      <c r="I284" s="136"/>
      <c r="J284" s="136"/>
      <c r="K284" s="136"/>
      <c r="L284" s="141"/>
      <c r="M284" s="29"/>
      <c r="N284" s="29"/>
      <c r="O284" s="30">
        <f>SUM(C284:N284)</f>
        <v>5661.42</v>
      </c>
      <c r="R284" s="108"/>
      <c r="S284" s="108"/>
      <c r="T284" s="108"/>
    </row>
    <row r="285" spans="1:20" ht="15.75">
      <c r="A285" s="120">
        <v>282</v>
      </c>
      <c r="B285" s="117" t="s">
        <v>272</v>
      </c>
      <c r="C285" s="118">
        <v>208.14</v>
      </c>
      <c r="D285" s="118">
        <v>208.14</v>
      </c>
      <c r="E285" s="136">
        <v>208.14</v>
      </c>
      <c r="F285" s="136">
        <v>208.14</v>
      </c>
      <c r="G285" s="136">
        <v>208.14</v>
      </c>
      <c r="H285" s="136">
        <v>208.14</v>
      </c>
      <c r="I285" s="136"/>
      <c r="J285" s="136"/>
      <c r="K285" s="136"/>
      <c r="L285" s="141"/>
      <c r="M285" s="29"/>
      <c r="N285" s="29"/>
      <c r="O285" s="30">
        <f>SUM(C285:N285)</f>
        <v>1248.8399999999997</v>
      </c>
      <c r="R285" s="108"/>
      <c r="S285" s="108"/>
      <c r="T285" s="108"/>
    </row>
    <row r="286" spans="1:239" s="101" customFormat="1" ht="15.75">
      <c r="A286" s="116">
        <v>283</v>
      </c>
      <c r="B286" s="117" t="s">
        <v>273</v>
      </c>
      <c r="C286" s="118">
        <v>944.46</v>
      </c>
      <c r="D286" s="118">
        <v>944.46</v>
      </c>
      <c r="E286" s="136">
        <v>944.46</v>
      </c>
      <c r="F286" s="136">
        <v>944.46</v>
      </c>
      <c r="G286" s="136">
        <v>944.46</v>
      </c>
      <c r="H286" s="136">
        <v>944.46</v>
      </c>
      <c r="I286" s="136"/>
      <c r="J286" s="136"/>
      <c r="K286" s="136"/>
      <c r="L286" s="141"/>
      <c r="M286" s="29"/>
      <c r="N286" s="29"/>
      <c r="O286" s="30">
        <f>SUM(C286:N286)</f>
        <v>5666.76</v>
      </c>
      <c r="P286" s="31"/>
      <c r="Q286" s="2"/>
      <c r="R286" s="108"/>
      <c r="S286" s="108"/>
      <c r="T286" s="108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</row>
    <row r="287" spans="1:20" ht="15.75">
      <c r="A287" s="120">
        <v>284</v>
      </c>
      <c r="B287" s="117" t="s">
        <v>274</v>
      </c>
      <c r="C287" s="118">
        <v>0</v>
      </c>
      <c r="D287" s="118">
        <v>0</v>
      </c>
      <c r="E287" s="136">
        <v>0</v>
      </c>
      <c r="F287" s="136">
        <v>0</v>
      </c>
      <c r="G287" s="136">
        <v>0</v>
      </c>
      <c r="H287" s="136">
        <v>0</v>
      </c>
      <c r="I287" s="136"/>
      <c r="J287" s="136"/>
      <c r="K287" s="136"/>
      <c r="L287" s="141"/>
      <c r="M287" s="29"/>
      <c r="N287" s="29"/>
      <c r="O287" s="30">
        <f>SUM(C287:N287)</f>
        <v>0</v>
      </c>
      <c r="R287" s="108"/>
      <c r="S287" s="108"/>
      <c r="T287" s="108"/>
    </row>
    <row r="288" spans="1:20" ht="15.75">
      <c r="A288" s="116">
        <v>285</v>
      </c>
      <c r="B288" s="117" t="s">
        <v>275</v>
      </c>
      <c r="C288" s="118">
        <v>225.7</v>
      </c>
      <c r="D288" s="118">
        <v>225.7</v>
      </c>
      <c r="E288" s="136">
        <v>225.7</v>
      </c>
      <c r="F288" s="136">
        <v>225.7</v>
      </c>
      <c r="G288" s="136">
        <v>225.7</v>
      </c>
      <c r="H288" s="136">
        <v>225.7</v>
      </c>
      <c r="I288" s="136"/>
      <c r="J288" s="136"/>
      <c r="K288" s="136"/>
      <c r="L288" s="141"/>
      <c r="M288" s="29"/>
      <c r="N288" s="29"/>
      <c r="O288" s="30">
        <f>SUM(C288:N288)</f>
        <v>1354.2</v>
      </c>
      <c r="R288" s="108"/>
      <c r="S288" s="108"/>
      <c r="T288" s="108"/>
    </row>
    <row r="289" spans="1:20" ht="15.75">
      <c r="A289" s="120">
        <v>286</v>
      </c>
      <c r="B289" s="134" t="s">
        <v>276</v>
      </c>
      <c r="C289" s="135">
        <v>0</v>
      </c>
      <c r="D289" s="135">
        <v>0</v>
      </c>
      <c r="E289" s="136">
        <v>0</v>
      </c>
      <c r="F289" s="136">
        <v>0</v>
      </c>
      <c r="G289" s="136">
        <v>0</v>
      </c>
      <c r="H289" s="136">
        <v>0</v>
      </c>
      <c r="I289" s="136"/>
      <c r="J289" s="136"/>
      <c r="K289" s="136"/>
      <c r="L289" s="141"/>
      <c r="M289" s="29"/>
      <c r="N289" s="29"/>
      <c r="O289" s="30">
        <f>SUM(C289:N289)</f>
        <v>0</v>
      </c>
      <c r="R289" s="108"/>
      <c r="S289" s="108"/>
      <c r="T289" s="108"/>
    </row>
    <row r="290" spans="1:20" ht="15.75">
      <c r="A290" s="116">
        <v>287</v>
      </c>
      <c r="B290" s="134" t="s">
        <v>277</v>
      </c>
      <c r="C290" s="135">
        <v>0</v>
      </c>
      <c r="D290" s="135">
        <v>0</v>
      </c>
      <c r="E290" s="136">
        <v>0</v>
      </c>
      <c r="F290" s="136">
        <v>0</v>
      </c>
      <c r="G290" s="136">
        <v>0</v>
      </c>
      <c r="H290" s="136">
        <v>0</v>
      </c>
      <c r="I290" s="136"/>
      <c r="J290" s="136"/>
      <c r="K290" s="136"/>
      <c r="L290" s="141"/>
      <c r="M290" s="29"/>
      <c r="N290" s="29"/>
      <c r="O290" s="30">
        <f>SUM(C290:N290)</f>
        <v>0</v>
      </c>
      <c r="R290" s="108"/>
      <c r="S290" s="108"/>
      <c r="T290" s="108"/>
    </row>
    <row r="291" spans="1:20" ht="15.75">
      <c r="A291" s="120">
        <v>288</v>
      </c>
      <c r="B291" s="117" t="s">
        <v>278</v>
      </c>
      <c r="C291" s="118">
        <v>5944.969999999999</v>
      </c>
      <c r="D291" s="118">
        <v>5944.969999999999</v>
      </c>
      <c r="E291" s="136">
        <v>5944.969999999999</v>
      </c>
      <c r="F291" s="136">
        <v>5944.969999999999</v>
      </c>
      <c r="G291" s="136">
        <v>5944.969999999999</v>
      </c>
      <c r="H291" s="136">
        <v>5944.969999999999</v>
      </c>
      <c r="I291" s="136"/>
      <c r="J291" s="136"/>
      <c r="K291" s="136"/>
      <c r="L291" s="141"/>
      <c r="M291" s="29"/>
      <c r="N291" s="29"/>
      <c r="O291" s="30">
        <f>SUM(C291:N291)</f>
        <v>35669.82</v>
      </c>
      <c r="R291" s="108"/>
      <c r="S291" s="108"/>
      <c r="T291" s="108"/>
    </row>
    <row r="292" spans="1:20" ht="15.75">
      <c r="A292" s="116">
        <v>289</v>
      </c>
      <c r="B292" s="117" t="s">
        <v>279</v>
      </c>
      <c r="C292" s="118">
        <v>7515.32</v>
      </c>
      <c r="D292" s="118">
        <v>7515.32</v>
      </c>
      <c r="E292" s="136">
        <v>7515.32</v>
      </c>
      <c r="F292" s="136">
        <v>7515.32</v>
      </c>
      <c r="G292" s="136">
        <v>7515.32</v>
      </c>
      <c r="H292" s="136">
        <v>7515.32</v>
      </c>
      <c r="I292" s="136"/>
      <c r="J292" s="136"/>
      <c r="K292" s="136"/>
      <c r="L292" s="141"/>
      <c r="M292" s="29"/>
      <c r="N292" s="29"/>
      <c r="O292" s="30">
        <f>SUM(C292:N292)</f>
        <v>45091.92</v>
      </c>
      <c r="R292" s="108"/>
      <c r="S292" s="108"/>
      <c r="T292" s="108"/>
    </row>
    <row r="293" spans="1:20" ht="15.75">
      <c r="A293" s="120">
        <v>290</v>
      </c>
      <c r="B293" s="117" t="s">
        <v>280</v>
      </c>
      <c r="C293" s="118">
        <v>2720.77</v>
      </c>
      <c r="D293" s="118">
        <v>2720.77</v>
      </c>
      <c r="E293" s="136">
        <v>2720.77</v>
      </c>
      <c r="F293" s="136">
        <v>2720.77</v>
      </c>
      <c r="G293" s="136">
        <v>2720.77</v>
      </c>
      <c r="H293" s="136">
        <v>2720.77</v>
      </c>
      <c r="I293" s="136"/>
      <c r="J293" s="136"/>
      <c r="K293" s="136"/>
      <c r="L293" s="141"/>
      <c r="M293" s="29"/>
      <c r="N293" s="29"/>
      <c r="O293" s="30">
        <f>SUM(C293:N293)</f>
        <v>16324.62</v>
      </c>
      <c r="R293" s="108"/>
      <c r="S293" s="108"/>
      <c r="T293" s="108"/>
    </row>
    <row r="294" spans="1:20" ht="15.75">
      <c r="A294" s="116">
        <v>291</v>
      </c>
      <c r="B294" s="134" t="s">
        <v>452</v>
      </c>
      <c r="C294" s="135"/>
      <c r="D294" s="135"/>
      <c r="E294" s="136">
        <v>0</v>
      </c>
      <c r="F294" s="136">
        <v>0</v>
      </c>
      <c r="G294" s="136">
        <v>0</v>
      </c>
      <c r="H294" s="136">
        <v>0</v>
      </c>
      <c r="I294" s="136"/>
      <c r="J294" s="136"/>
      <c r="K294" s="136"/>
      <c r="L294" s="141"/>
      <c r="M294" s="29"/>
      <c r="N294" s="29"/>
      <c r="O294" s="30">
        <f>SUM(C294:N294)</f>
        <v>0</v>
      </c>
      <c r="R294" s="108"/>
      <c r="S294" s="108"/>
      <c r="T294" s="108"/>
    </row>
    <row r="295" spans="1:20" ht="15.75">
      <c r="A295" s="120">
        <v>292</v>
      </c>
      <c r="B295" s="117" t="s">
        <v>281</v>
      </c>
      <c r="C295" s="118">
        <v>3481.23</v>
      </c>
      <c r="D295" s="118">
        <v>3481.23</v>
      </c>
      <c r="E295" s="136">
        <v>3481.23</v>
      </c>
      <c r="F295" s="136">
        <v>3481.23</v>
      </c>
      <c r="G295" s="136">
        <v>3481.23</v>
      </c>
      <c r="H295" s="136">
        <v>3481.23</v>
      </c>
      <c r="I295" s="136"/>
      <c r="J295" s="136"/>
      <c r="K295" s="136"/>
      <c r="L295" s="141"/>
      <c r="M295" s="29"/>
      <c r="N295" s="29"/>
      <c r="O295" s="30">
        <f>SUM(C295:N295)</f>
        <v>20887.38</v>
      </c>
      <c r="R295" s="108"/>
      <c r="S295" s="108"/>
      <c r="T295" s="108"/>
    </row>
    <row r="296" spans="1:20" ht="15.75">
      <c r="A296" s="116">
        <v>293</v>
      </c>
      <c r="B296" s="117" t="s">
        <v>282</v>
      </c>
      <c r="C296" s="118">
        <v>4329.01</v>
      </c>
      <c r="D296" s="118">
        <v>4329.01</v>
      </c>
      <c r="E296" s="136">
        <v>4329.01</v>
      </c>
      <c r="F296" s="136">
        <v>4329.01</v>
      </c>
      <c r="G296" s="136">
        <v>4329.01</v>
      </c>
      <c r="H296" s="136">
        <v>4329.01</v>
      </c>
      <c r="I296" s="136"/>
      <c r="J296" s="136"/>
      <c r="K296" s="136"/>
      <c r="L296" s="141"/>
      <c r="M296" s="29"/>
      <c r="N296" s="29"/>
      <c r="O296" s="30">
        <f>SUM(C296:N296)</f>
        <v>25974.060000000005</v>
      </c>
      <c r="R296" s="108"/>
      <c r="S296" s="108"/>
      <c r="T296" s="108"/>
    </row>
    <row r="297" spans="1:20" ht="15.75">
      <c r="A297" s="120">
        <v>294</v>
      </c>
      <c r="B297" s="134" t="s">
        <v>283</v>
      </c>
      <c r="C297" s="135">
        <v>0</v>
      </c>
      <c r="D297" s="135">
        <v>0</v>
      </c>
      <c r="E297" s="136">
        <v>0</v>
      </c>
      <c r="F297" s="136">
        <v>0</v>
      </c>
      <c r="G297" s="136">
        <v>0</v>
      </c>
      <c r="H297" s="136">
        <v>0</v>
      </c>
      <c r="I297" s="136"/>
      <c r="J297" s="136"/>
      <c r="K297" s="136"/>
      <c r="L297" s="141"/>
      <c r="M297" s="29"/>
      <c r="N297" s="29"/>
      <c r="O297" s="30">
        <f>SUM(C297:N297)</f>
        <v>0</v>
      </c>
      <c r="R297" s="108"/>
      <c r="S297" s="108"/>
      <c r="T297" s="108"/>
    </row>
    <row r="298" spans="1:20" ht="15.75">
      <c r="A298" s="116">
        <v>295</v>
      </c>
      <c r="B298" s="117" t="s">
        <v>284</v>
      </c>
      <c r="C298" s="118">
        <v>3480.05</v>
      </c>
      <c r="D298" s="118">
        <v>3480.05</v>
      </c>
      <c r="E298" s="136">
        <v>3480.05</v>
      </c>
      <c r="F298" s="136">
        <v>3480.05</v>
      </c>
      <c r="G298" s="136">
        <v>3480.05</v>
      </c>
      <c r="H298" s="136">
        <v>3477.12</v>
      </c>
      <c r="I298" s="136"/>
      <c r="J298" s="136"/>
      <c r="K298" s="136"/>
      <c r="L298" s="141"/>
      <c r="M298" s="29"/>
      <c r="N298" s="29"/>
      <c r="O298" s="30">
        <f>SUM(C298:N298)</f>
        <v>20877.37</v>
      </c>
      <c r="R298" s="108"/>
      <c r="S298" s="108"/>
      <c r="T298" s="108"/>
    </row>
    <row r="299" spans="1:20" ht="15.75">
      <c r="A299" s="120">
        <v>296</v>
      </c>
      <c r="B299" s="117" t="s">
        <v>285</v>
      </c>
      <c r="C299" s="118">
        <v>4411.4</v>
      </c>
      <c r="D299" s="118">
        <v>4411.4</v>
      </c>
      <c r="E299" s="136">
        <v>4411.4</v>
      </c>
      <c r="F299" s="136">
        <v>4410.91</v>
      </c>
      <c r="G299" s="136">
        <v>4410.91</v>
      </c>
      <c r="H299" s="136">
        <v>4410.91</v>
      </c>
      <c r="I299" s="136"/>
      <c r="J299" s="136"/>
      <c r="K299" s="136"/>
      <c r="L299" s="141"/>
      <c r="M299" s="29"/>
      <c r="N299" s="29"/>
      <c r="O299" s="30">
        <f>SUM(C299:N299)</f>
        <v>26466.93</v>
      </c>
      <c r="R299" s="108"/>
      <c r="S299" s="108"/>
      <c r="T299" s="108"/>
    </row>
    <row r="300" spans="1:20" ht="15.75">
      <c r="A300" s="116">
        <v>297</v>
      </c>
      <c r="B300" s="117" t="s">
        <v>286</v>
      </c>
      <c r="C300" s="118">
        <v>2500.24</v>
      </c>
      <c r="D300" s="118">
        <v>2500.24</v>
      </c>
      <c r="E300" s="136">
        <v>2500.24</v>
      </c>
      <c r="F300" s="136">
        <v>2500.24</v>
      </c>
      <c r="G300" s="136">
        <v>2500.24</v>
      </c>
      <c r="H300" s="136">
        <v>2500.24</v>
      </c>
      <c r="I300" s="136"/>
      <c r="J300" s="136"/>
      <c r="K300" s="136"/>
      <c r="L300" s="141"/>
      <c r="M300" s="29"/>
      <c r="N300" s="29"/>
      <c r="O300" s="30">
        <f>SUM(C300:N300)</f>
        <v>15001.439999999999</v>
      </c>
      <c r="R300" s="108"/>
      <c r="S300" s="108"/>
      <c r="T300" s="108"/>
    </row>
    <row r="301" spans="1:20" ht="15.75">
      <c r="A301" s="120">
        <v>298</v>
      </c>
      <c r="B301" s="117" t="s">
        <v>287</v>
      </c>
      <c r="C301" s="118">
        <v>3388.11</v>
      </c>
      <c r="D301" s="118">
        <v>3388.11</v>
      </c>
      <c r="E301" s="136">
        <v>3388.11</v>
      </c>
      <c r="F301" s="136">
        <v>3388.11</v>
      </c>
      <c r="G301" s="136">
        <v>3388.11</v>
      </c>
      <c r="H301" s="136">
        <v>3388.11</v>
      </c>
      <c r="I301" s="136"/>
      <c r="J301" s="136"/>
      <c r="K301" s="136"/>
      <c r="L301" s="141"/>
      <c r="M301" s="29"/>
      <c r="N301" s="29"/>
      <c r="O301" s="30">
        <f>SUM(C301:N301)</f>
        <v>20328.66</v>
      </c>
      <c r="R301" s="108"/>
      <c r="S301" s="108"/>
      <c r="T301" s="108"/>
    </row>
    <row r="302" spans="1:20" ht="15.75">
      <c r="A302" s="116">
        <v>299</v>
      </c>
      <c r="B302" s="117" t="s">
        <v>288</v>
      </c>
      <c r="C302" s="118">
        <v>1915.1899999999998</v>
      </c>
      <c r="D302" s="118">
        <v>1915.1899999999998</v>
      </c>
      <c r="E302" s="136">
        <v>1915.1899999999998</v>
      </c>
      <c r="F302" s="136">
        <v>1915.1899999999998</v>
      </c>
      <c r="G302" s="136">
        <v>1915.1899999999998</v>
      </c>
      <c r="H302" s="136">
        <v>1915.1899999999998</v>
      </c>
      <c r="I302" s="136"/>
      <c r="J302" s="136"/>
      <c r="K302" s="136"/>
      <c r="L302" s="141"/>
      <c r="M302" s="29"/>
      <c r="N302" s="29"/>
      <c r="O302" s="30">
        <f>SUM(C302:N302)</f>
        <v>11491.14</v>
      </c>
      <c r="R302" s="108"/>
      <c r="S302" s="108"/>
      <c r="T302" s="108"/>
    </row>
    <row r="303" spans="1:20" ht="15.75">
      <c r="A303" s="120">
        <v>300</v>
      </c>
      <c r="B303" s="117" t="s">
        <v>289</v>
      </c>
      <c r="C303" s="118">
        <v>2485.24</v>
      </c>
      <c r="D303" s="118">
        <v>2485.24</v>
      </c>
      <c r="E303" s="136">
        <v>2485.24</v>
      </c>
      <c r="F303" s="136">
        <v>2485.24</v>
      </c>
      <c r="G303" s="136">
        <v>2485.24</v>
      </c>
      <c r="H303" s="136">
        <v>2485.24</v>
      </c>
      <c r="I303" s="136"/>
      <c r="J303" s="136"/>
      <c r="K303" s="136"/>
      <c r="L303" s="141"/>
      <c r="M303" s="29"/>
      <c r="N303" s="29"/>
      <c r="O303" s="30">
        <f>SUM(C303:N303)</f>
        <v>14911.439999999999</v>
      </c>
      <c r="R303" s="108"/>
      <c r="S303" s="108"/>
      <c r="T303" s="108"/>
    </row>
    <row r="304" spans="1:20" ht="15.75">
      <c r="A304" s="116">
        <v>301</v>
      </c>
      <c r="B304" s="117" t="s">
        <v>290</v>
      </c>
      <c r="C304" s="118">
        <v>4407.45</v>
      </c>
      <c r="D304" s="118">
        <v>4407.45</v>
      </c>
      <c r="E304" s="136">
        <v>4407.45</v>
      </c>
      <c r="F304" s="136">
        <v>4407.45</v>
      </c>
      <c r="G304" s="136">
        <v>4407.45</v>
      </c>
      <c r="H304" s="136">
        <v>4407.45</v>
      </c>
      <c r="I304" s="136"/>
      <c r="J304" s="136"/>
      <c r="K304" s="136"/>
      <c r="L304" s="141"/>
      <c r="M304" s="29"/>
      <c r="N304" s="29"/>
      <c r="O304" s="30">
        <f>SUM(C304:N304)</f>
        <v>26444.7</v>
      </c>
      <c r="R304" s="108"/>
      <c r="S304" s="108"/>
      <c r="T304" s="108"/>
    </row>
    <row r="305" spans="1:20" ht="15.75">
      <c r="A305" s="120">
        <v>302</v>
      </c>
      <c r="B305" s="117" t="s">
        <v>291</v>
      </c>
      <c r="C305" s="118">
        <v>3371.36</v>
      </c>
      <c r="D305" s="118">
        <v>3371.36</v>
      </c>
      <c r="E305" s="136">
        <v>3371.36</v>
      </c>
      <c r="F305" s="136">
        <v>3371.36</v>
      </c>
      <c r="G305" s="136">
        <v>3371.36</v>
      </c>
      <c r="H305" s="136">
        <v>3371.36</v>
      </c>
      <c r="I305" s="136"/>
      <c r="J305" s="136"/>
      <c r="K305" s="136"/>
      <c r="L305" s="141"/>
      <c r="M305" s="29"/>
      <c r="N305" s="29"/>
      <c r="O305" s="30">
        <f>SUM(C305:N305)</f>
        <v>20228.16</v>
      </c>
      <c r="R305" s="108"/>
      <c r="S305" s="108"/>
      <c r="T305" s="108"/>
    </row>
    <row r="306" spans="1:20" ht="15.75">
      <c r="A306" s="116">
        <v>303</v>
      </c>
      <c r="B306" s="117" t="s">
        <v>292</v>
      </c>
      <c r="C306" s="118">
        <v>1939.44</v>
      </c>
      <c r="D306" s="118">
        <v>1939.44</v>
      </c>
      <c r="E306" s="136">
        <v>1939.44</v>
      </c>
      <c r="F306" s="136">
        <v>1939.44</v>
      </c>
      <c r="G306" s="136">
        <v>1939.44</v>
      </c>
      <c r="H306" s="136">
        <v>1939.44</v>
      </c>
      <c r="I306" s="136"/>
      <c r="J306" s="136"/>
      <c r="K306" s="136"/>
      <c r="L306" s="141"/>
      <c r="M306" s="29"/>
      <c r="N306" s="29"/>
      <c r="O306" s="30">
        <f>SUM(C306:N306)</f>
        <v>11636.640000000001</v>
      </c>
      <c r="R306" s="108"/>
      <c r="S306" s="108"/>
      <c r="T306" s="108"/>
    </row>
    <row r="307" spans="1:20" ht="15.75">
      <c r="A307" s="120">
        <v>304</v>
      </c>
      <c r="B307" s="117" t="s">
        <v>293</v>
      </c>
      <c r="C307" s="118">
        <v>2482.6299999999997</v>
      </c>
      <c r="D307" s="118">
        <v>2482.6299999999997</v>
      </c>
      <c r="E307" s="136">
        <v>2482.6299999999997</v>
      </c>
      <c r="F307" s="136">
        <v>2482.6299999999997</v>
      </c>
      <c r="G307" s="136">
        <v>2482.6299999999997</v>
      </c>
      <c r="H307" s="136">
        <v>2482.6299999999997</v>
      </c>
      <c r="I307" s="136"/>
      <c r="J307" s="136"/>
      <c r="K307" s="136"/>
      <c r="L307" s="141"/>
      <c r="M307" s="29"/>
      <c r="N307" s="29"/>
      <c r="O307" s="30">
        <f>SUM(C307:N307)</f>
        <v>14895.779999999997</v>
      </c>
      <c r="R307" s="108"/>
      <c r="S307" s="108"/>
      <c r="T307" s="108"/>
    </row>
    <row r="308" spans="1:20" ht="15.75">
      <c r="A308" s="116">
        <v>305</v>
      </c>
      <c r="B308" s="117" t="s">
        <v>294</v>
      </c>
      <c r="C308" s="118">
        <v>4409.02</v>
      </c>
      <c r="D308" s="118">
        <v>4409.02</v>
      </c>
      <c r="E308" s="136">
        <v>4409.02</v>
      </c>
      <c r="F308" s="136">
        <v>4409.0199999999995</v>
      </c>
      <c r="G308" s="136">
        <v>4409.0199999999995</v>
      </c>
      <c r="H308" s="136">
        <v>4409.0199999999995</v>
      </c>
      <c r="I308" s="136"/>
      <c r="J308" s="136"/>
      <c r="K308" s="136"/>
      <c r="L308" s="141"/>
      <c r="M308" s="29"/>
      <c r="N308" s="29"/>
      <c r="O308" s="30">
        <f>SUM(C308:N308)</f>
        <v>26454.120000000003</v>
      </c>
      <c r="R308" s="108"/>
      <c r="S308" s="108"/>
      <c r="T308" s="108"/>
    </row>
    <row r="309" spans="1:20" ht="15.75">
      <c r="A309" s="120">
        <v>306</v>
      </c>
      <c r="B309" s="117" t="s">
        <v>295</v>
      </c>
      <c r="C309" s="118">
        <v>3380.27</v>
      </c>
      <c r="D309" s="118">
        <v>3380.27</v>
      </c>
      <c r="E309" s="136">
        <v>3380.27</v>
      </c>
      <c r="F309" s="136">
        <v>3380.47</v>
      </c>
      <c r="G309" s="136">
        <v>3380.47</v>
      </c>
      <c r="H309" s="136">
        <v>3380.47</v>
      </c>
      <c r="I309" s="136"/>
      <c r="J309" s="136"/>
      <c r="K309" s="136"/>
      <c r="L309" s="141"/>
      <c r="M309" s="29"/>
      <c r="N309" s="29"/>
      <c r="O309" s="30">
        <f>SUM(C309:N309)</f>
        <v>20282.22</v>
      </c>
      <c r="R309" s="108"/>
      <c r="S309" s="108"/>
      <c r="T309" s="108"/>
    </row>
    <row r="310" spans="1:20" ht="15.75">
      <c r="A310" s="116">
        <v>307</v>
      </c>
      <c r="B310" s="117" t="s">
        <v>296</v>
      </c>
      <c r="C310" s="118">
        <v>930.4000000000001</v>
      </c>
      <c r="D310" s="118">
        <v>930.4000000000001</v>
      </c>
      <c r="E310" s="136">
        <v>930.4000000000001</v>
      </c>
      <c r="F310" s="136">
        <v>930.4000000000001</v>
      </c>
      <c r="G310" s="136">
        <v>930.4000000000001</v>
      </c>
      <c r="H310" s="136">
        <v>930.4000000000001</v>
      </c>
      <c r="I310" s="136"/>
      <c r="J310" s="136"/>
      <c r="K310" s="136"/>
      <c r="L310" s="141"/>
      <c r="M310" s="29"/>
      <c r="N310" s="29"/>
      <c r="O310" s="30">
        <f>SUM(C310:N310)</f>
        <v>5582.4</v>
      </c>
      <c r="R310" s="108"/>
      <c r="S310" s="108"/>
      <c r="T310" s="108"/>
    </row>
    <row r="311" spans="1:20" ht="15.75">
      <c r="A311" s="120">
        <v>308</v>
      </c>
      <c r="B311" s="117" t="s">
        <v>297</v>
      </c>
      <c r="C311" s="118">
        <v>3415.18</v>
      </c>
      <c r="D311" s="118">
        <v>3415.18</v>
      </c>
      <c r="E311" s="136">
        <v>3415.18</v>
      </c>
      <c r="F311" s="136">
        <v>3415.18</v>
      </c>
      <c r="G311" s="136">
        <v>3415.18</v>
      </c>
      <c r="H311" s="136">
        <v>3415.18</v>
      </c>
      <c r="I311" s="136"/>
      <c r="J311" s="136"/>
      <c r="K311" s="136"/>
      <c r="L311" s="141"/>
      <c r="M311" s="29"/>
      <c r="N311" s="29"/>
      <c r="O311" s="30">
        <f>SUM(C311:N311)</f>
        <v>20491.079999999998</v>
      </c>
      <c r="R311" s="108"/>
      <c r="S311" s="108"/>
      <c r="T311" s="108"/>
    </row>
    <row r="312" spans="1:20" ht="15.75">
      <c r="A312" s="116">
        <v>309</v>
      </c>
      <c r="B312" s="117" t="s">
        <v>298</v>
      </c>
      <c r="C312" s="118">
        <v>1934.9</v>
      </c>
      <c r="D312" s="118">
        <v>1934.9</v>
      </c>
      <c r="E312" s="136">
        <v>1934.9</v>
      </c>
      <c r="F312" s="136">
        <v>1934.9</v>
      </c>
      <c r="G312" s="136">
        <v>1934.9</v>
      </c>
      <c r="H312" s="136">
        <v>1934.9</v>
      </c>
      <c r="I312" s="136"/>
      <c r="J312" s="136"/>
      <c r="K312" s="136"/>
      <c r="L312" s="141"/>
      <c r="M312" s="29"/>
      <c r="N312" s="29"/>
      <c r="O312" s="30">
        <f>SUM(C312:N312)</f>
        <v>11609.4</v>
      </c>
      <c r="R312" s="108"/>
      <c r="S312" s="108"/>
      <c r="T312" s="108"/>
    </row>
    <row r="313" spans="1:20" ht="15.75">
      <c r="A313" s="120">
        <v>310</v>
      </c>
      <c r="B313" s="117" t="s">
        <v>299</v>
      </c>
      <c r="C313" s="118">
        <v>2479.2000000000003</v>
      </c>
      <c r="D313" s="118">
        <v>2479.2000000000003</v>
      </c>
      <c r="E313" s="136">
        <v>2479.2000000000003</v>
      </c>
      <c r="F313" s="136">
        <v>2479.2000000000003</v>
      </c>
      <c r="G313" s="136">
        <v>2479.2000000000003</v>
      </c>
      <c r="H313" s="136">
        <v>2479.2000000000003</v>
      </c>
      <c r="I313" s="136"/>
      <c r="J313" s="136"/>
      <c r="K313" s="136"/>
      <c r="L313" s="141"/>
      <c r="M313" s="29"/>
      <c r="N313" s="29"/>
      <c r="O313" s="30">
        <f>SUM(C313:N313)</f>
        <v>14875.200000000003</v>
      </c>
      <c r="R313" s="108"/>
      <c r="S313" s="108"/>
      <c r="T313" s="108"/>
    </row>
    <row r="314" spans="1:20" ht="15.75">
      <c r="A314" s="116">
        <v>311</v>
      </c>
      <c r="B314" s="117" t="s">
        <v>300</v>
      </c>
      <c r="C314" s="118">
        <v>4387.01</v>
      </c>
      <c r="D314" s="118">
        <v>4387.01</v>
      </c>
      <c r="E314" s="136">
        <v>4387.01</v>
      </c>
      <c r="F314" s="136">
        <v>4387.01</v>
      </c>
      <c r="G314" s="136">
        <v>4387.01</v>
      </c>
      <c r="H314" s="136">
        <v>4387.01</v>
      </c>
      <c r="I314" s="136"/>
      <c r="J314" s="136"/>
      <c r="K314" s="136"/>
      <c r="L314" s="141"/>
      <c r="M314" s="29"/>
      <c r="N314" s="29"/>
      <c r="O314" s="30">
        <f>SUM(C314:N314)</f>
        <v>26322.060000000005</v>
      </c>
      <c r="R314" s="108"/>
      <c r="S314" s="108"/>
      <c r="T314" s="108"/>
    </row>
    <row r="315" spans="1:20" ht="15.75">
      <c r="A315" s="120">
        <v>312</v>
      </c>
      <c r="B315" s="117" t="s">
        <v>301</v>
      </c>
      <c r="C315" s="118">
        <v>3381.3599999999997</v>
      </c>
      <c r="D315" s="118">
        <v>3381.3599999999997</v>
      </c>
      <c r="E315" s="136">
        <v>3381.3599999999997</v>
      </c>
      <c r="F315" s="136">
        <v>3381.3599999999997</v>
      </c>
      <c r="G315" s="136">
        <v>3381.3599999999997</v>
      </c>
      <c r="H315" s="136">
        <v>3381.3599999999997</v>
      </c>
      <c r="I315" s="136"/>
      <c r="J315" s="136"/>
      <c r="K315" s="136"/>
      <c r="L315" s="141"/>
      <c r="M315" s="29"/>
      <c r="N315" s="29"/>
      <c r="O315" s="30">
        <f>SUM(C315:N315)</f>
        <v>20288.16</v>
      </c>
      <c r="R315" s="108"/>
      <c r="S315" s="108"/>
      <c r="T315" s="108"/>
    </row>
    <row r="316" spans="1:20" ht="15.75">
      <c r="A316" s="116">
        <v>313</v>
      </c>
      <c r="B316" s="117" t="s">
        <v>302</v>
      </c>
      <c r="C316" s="118">
        <v>3398.13</v>
      </c>
      <c r="D316" s="118">
        <v>3398.13</v>
      </c>
      <c r="E316" s="136">
        <v>3398.13</v>
      </c>
      <c r="F316" s="136">
        <v>3398.13</v>
      </c>
      <c r="G316" s="136">
        <v>3398.13</v>
      </c>
      <c r="H316" s="136">
        <v>3398.13</v>
      </c>
      <c r="I316" s="136"/>
      <c r="J316" s="136"/>
      <c r="K316" s="136"/>
      <c r="L316" s="141"/>
      <c r="M316" s="29"/>
      <c r="N316" s="29"/>
      <c r="O316" s="30">
        <f>SUM(C316:N316)</f>
        <v>20388.780000000002</v>
      </c>
      <c r="R316" s="108"/>
      <c r="S316" s="108"/>
      <c r="T316" s="108"/>
    </row>
    <row r="317" spans="1:20" ht="15.75">
      <c r="A317" s="120">
        <v>314</v>
      </c>
      <c r="B317" s="117" t="s">
        <v>303</v>
      </c>
      <c r="C317" s="118">
        <v>1926.02</v>
      </c>
      <c r="D317" s="118">
        <v>1926.02</v>
      </c>
      <c r="E317" s="136">
        <v>1926.02</v>
      </c>
      <c r="F317" s="136">
        <v>1926.02</v>
      </c>
      <c r="G317" s="136">
        <v>1926.02</v>
      </c>
      <c r="H317" s="136">
        <v>1926.02</v>
      </c>
      <c r="I317" s="136"/>
      <c r="J317" s="136"/>
      <c r="K317" s="136"/>
      <c r="L317" s="141"/>
      <c r="M317" s="29"/>
      <c r="N317" s="29"/>
      <c r="O317" s="30">
        <f>SUM(C317:N317)</f>
        <v>11556.12</v>
      </c>
      <c r="R317" s="108"/>
      <c r="S317" s="108"/>
      <c r="T317" s="108"/>
    </row>
    <row r="318" spans="1:20" ht="15.75">
      <c r="A318" s="116">
        <v>315</v>
      </c>
      <c r="B318" s="117" t="s">
        <v>304</v>
      </c>
      <c r="C318" s="118">
        <v>2478.5</v>
      </c>
      <c r="D318" s="118">
        <v>2478.5</v>
      </c>
      <c r="E318" s="136">
        <v>2478.5</v>
      </c>
      <c r="F318" s="136">
        <v>2478.5</v>
      </c>
      <c r="G318" s="136">
        <v>2478.5</v>
      </c>
      <c r="H318" s="136">
        <v>2478.5</v>
      </c>
      <c r="I318" s="136"/>
      <c r="J318" s="136"/>
      <c r="K318" s="136"/>
      <c r="L318" s="141"/>
      <c r="M318" s="29"/>
      <c r="N318" s="29"/>
      <c r="O318" s="30">
        <f>SUM(C318:N318)</f>
        <v>14871</v>
      </c>
      <c r="R318" s="108"/>
      <c r="S318" s="108"/>
      <c r="T318" s="108"/>
    </row>
    <row r="319" spans="1:20" ht="15.75">
      <c r="A319" s="120">
        <v>316</v>
      </c>
      <c r="B319" s="117" t="s">
        <v>305</v>
      </c>
      <c r="C319" s="118">
        <v>2502.79</v>
      </c>
      <c r="D319" s="118">
        <v>1383.6100000000001</v>
      </c>
      <c r="E319" s="136">
        <v>2472.61</v>
      </c>
      <c r="F319" s="136">
        <v>2472.61</v>
      </c>
      <c r="G319" s="136">
        <v>2472.61</v>
      </c>
      <c r="H319" s="136">
        <v>2472.61</v>
      </c>
      <c r="I319" s="136"/>
      <c r="J319" s="136"/>
      <c r="K319" s="136"/>
      <c r="L319" s="141"/>
      <c r="M319" s="29"/>
      <c r="N319" s="29"/>
      <c r="O319" s="30">
        <f>SUM(C319:N319)</f>
        <v>13776.840000000002</v>
      </c>
      <c r="R319" s="108"/>
      <c r="S319" s="108"/>
      <c r="T319" s="108"/>
    </row>
    <row r="320" spans="1:20" ht="15.75">
      <c r="A320" s="116">
        <v>317</v>
      </c>
      <c r="B320" s="117" t="s">
        <v>306</v>
      </c>
      <c r="C320" s="118">
        <v>4401.389999999999</v>
      </c>
      <c r="D320" s="118">
        <v>4401.389999999999</v>
      </c>
      <c r="E320" s="136">
        <v>4401.389999999999</v>
      </c>
      <c r="F320" s="136">
        <v>4401.389999999999</v>
      </c>
      <c r="G320" s="136">
        <v>4401.389999999999</v>
      </c>
      <c r="H320" s="136">
        <v>4399.95</v>
      </c>
      <c r="I320" s="136"/>
      <c r="J320" s="136"/>
      <c r="K320" s="136"/>
      <c r="L320" s="141"/>
      <c r="M320" s="29"/>
      <c r="N320" s="29"/>
      <c r="O320" s="30">
        <f>SUM(C320:N320)</f>
        <v>26406.899999999998</v>
      </c>
      <c r="R320" s="108"/>
      <c r="S320" s="108"/>
      <c r="T320" s="108"/>
    </row>
    <row r="321" spans="1:20" ht="15.75">
      <c r="A321" s="120">
        <v>318</v>
      </c>
      <c r="B321" s="117" t="s">
        <v>307</v>
      </c>
      <c r="C321" s="118">
        <v>3625.39</v>
      </c>
      <c r="D321" s="118">
        <v>3625.39</v>
      </c>
      <c r="E321" s="136">
        <v>3625.39</v>
      </c>
      <c r="F321" s="136">
        <v>3625.39</v>
      </c>
      <c r="G321" s="136">
        <v>3625.39</v>
      </c>
      <c r="H321" s="136">
        <v>3625.39</v>
      </c>
      <c r="I321" s="136"/>
      <c r="J321" s="136"/>
      <c r="K321" s="136"/>
      <c r="L321" s="141"/>
      <c r="M321" s="29"/>
      <c r="N321" s="29"/>
      <c r="O321" s="30">
        <f>SUM(C321:N321)</f>
        <v>21752.34</v>
      </c>
      <c r="R321" s="108"/>
      <c r="S321" s="108"/>
      <c r="T321" s="108"/>
    </row>
    <row r="322" spans="1:20" ht="15.75">
      <c r="A322" s="116">
        <v>319</v>
      </c>
      <c r="B322" s="117" t="s">
        <v>308</v>
      </c>
      <c r="C322" s="118">
        <v>17611</v>
      </c>
      <c r="D322" s="118">
        <v>17611</v>
      </c>
      <c r="E322" s="136">
        <v>17611</v>
      </c>
      <c r="F322" s="136">
        <v>17611</v>
      </c>
      <c r="G322" s="136">
        <v>17611</v>
      </c>
      <c r="H322" s="136">
        <v>17611</v>
      </c>
      <c r="I322" s="136"/>
      <c r="J322" s="136"/>
      <c r="K322" s="136"/>
      <c r="L322" s="141"/>
      <c r="M322" s="29"/>
      <c r="N322" s="29"/>
      <c r="O322" s="30">
        <f>SUM(C322:N322)</f>
        <v>105666</v>
      </c>
      <c r="R322" s="108"/>
      <c r="S322" s="108"/>
      <c r="T322" s="108"/>
    </row>
    <row r="323" spans="1:20" ht="15.75">
      <c r="A323" s="120">
        <v>320</v>
      </c>
      <c r="B323" s="117" t="s">
        <v>379</v>
      </c>
      <c r="C323" s="118">
        <v>76.25</v>
      </c>
      <c r="D323" s="118">
        <v>76.25</v>
      </c>
      <c r="E323" s="136">
        <v>76.25</v>
      </c>
      <c r="F323" s="136">
        <v>76.25</v>
      </c>
      <c r="G323" s="136">
        <v>76.25</v>
      </c>
      <c r="H323" s="136">
        <v>76.25</v>
      </c>
      <c r="I323" s="136"/>
      <c r="J323" s="136"/>
      <c r="K323" s="136"/>
      <c r="L323" s="141"/>
      <c r="M323" s="29"/>
      <c r="N323" s="29"/>
      <c r="O323" s="30">
        <f>SUM(C323:N323)</f>
        <v>457.5</v>
      </c>
      <c r="R323" s="108"/>
      <c r="S323" s="108"/>
      <c r="T323" s="108"/>
    </row>
    <row r="324" spans="1:20" ht="15.75">
      <c r="A324" s="116">
        <v>321</v>
      </c>
      <c r="B324" s="117" t="s">
        <v>309</v>
      </c>
      <c r="C324" s="118">
        <v>898.18</v>
      </c>
      <c r="D324" s="118">
        <v>898.18</v>
      </c>
      <c r="E324" s="136">
        <v>898.18</v>
      </c>
      <c r="F324" s="136">
        <v>898.18</v>
      </c>
      <c r="G324" s="136">
        <v>898.18</v>
      </c>
      <c r="H324" s="136">
        <v>898.18</v>
      </c>
      <c r="I324" s="136"/>
      <c r="J324" s="136"/>
      <c r="K324" s="136"/>
      <c r="L324" s="141"/>
      <c r="M324" s="29"/>
      <c r="N324" s="29"/>
      <c r="O324" s="30">
        <f>SUM(C324:N324)</f>
        <v>5389.08</v>
      </c>
      <c r="R324" s="108"/>
      <c r="S324" s="108"/>
      <c r="T324" s="108"/>
    </row>
    <row r="325" spans="1:20" ht="15.75">
      <c r="A325" s="120">
        <v>322</v>
      </c>
      <c r="B325" s="117" t="s">
        <v>310</v>
      </c>
      <c r="C325" s="118">
        <v>908.3100000000001</v>
      </c>
      <c r="D325" s="118">
        <v>908.3100000000001</v>
      </c>
      <c r="E325" s="136">
        <v>908.3100000000001</v>
      </c>
      <c r="F325" s="136">
        <v>908.3100000000001</v>
      </c>
      <c r="G325" s="136">
        <v>908.3100000000001</v>
      </c>
      <c r="H325" s="136">
        <v>908.3100000000001</v>
      </c>
      <c r="I325" s="136"/>
      <c r="J325" s="136"/>
      <c r="K325" s="136"/>
      <c r="L325" s="141"/>
      <c r="M325" s="29"/>
      <c r="N325" s="29"/>
      <c r="O325" s="30">
        <f>SUM(C325:N325)</f>
        <v>5449.860000000001</v>
      </c>
      <c r="R325" s="108"/>
      <c r="S325" s="108"/>
      <c r="T325" s="108"/>
    </row>
    <row r="326" spans="1:20" ht="15.75">
      <c r="A326" s="116">
        <v>323</v>
      </c>
      <c r="B326" s="117" t="s">
        <v>311</v>
      </c>
      <c r="C326" s="118">
        <v>0</v>
      </c>
      <c r="D326" s="118">
        <v>0</v>
      </c>
      <c r="E326" s="136">
        <v>0</v>
      </c>
      <c r="F326" s="136">
        <v>0</v>
      </c>
      <c r="G326" s="136">
        <v>0</v>
      </c>
      <c r="H326" s="136">
        <v>0</v>
      </c>
      <c r="I326" s="136"/>
      <c r="J326" s="136"/>
      <c r="K326" s="136"/>
      <c r="L326" s="141"/>
      <c r="M326" s="29"/>
      <c r="N326" s="29"/>
      <c r="O326" s="30">
        <f>SUM(C326:N326)</f>
        <v>0</v>
      </c>
      <c r="R326" s="108"/>
      <c r="S326" s="108"/>
      <c r="T326" s="108"/>
    </row>
    <row r="327" spans="1:20" ht="15.75">
      <c r="A327" s="120">
        <v>324</v>
      </c>
      <c r="B327" s="117" t="s">
        <v>312</v>
      </c>
      <c r="C327" s="118">
        <v>84.08</v>
      </c>
      <c r="D327" s="118">
        <v>84.08</v>
      </c>
      <c r="E327" s="136">
        <v>84.08</v>
      </c>
      <c r="F327" s="136">
        <v>84.08</v>
      </c>
      <c r="G327" s="136">
        <v>84.08</v>
      </c>
      <c r="H327" s="136">
        <v>84.08</v>
      </c>
      <c r="I327" s="136"/>
      <c r="J327" s="136"/>
      <c r="K327" s="136"/>
      <c r="L327" s="141"/>
      <c r="M327" s="29"/>
      <c r="N327" s="29"/>
      <c r="O327" s="30">
        <f>SUM(C327:N327)</f>
        <v>504.47999999999996</v>
      </c>
      <c r="R327" s="108"/>
      <c r="S327" s="108"/>
      <c r="T327" s="108"/>
    </row>
    <row r="328" spans="1:20" ht="15.75">
      <c r="A328" s="116">
        <v>325</v>
      </c>
      <c r="B328" s="134" t="s">
        <v>313</v>
      </c>
      <c r="C328" s="135">
        <v>0</v>
      </c>
      <c r="D328" s="135">
        <v>0</v>
      </c>
      <c r="E328" s="136">
        <v>0</v>
      </c>
      <c r="F328" s="136">
        <v>0</v>
      </c>
      <c r="G328" s="136">
        <v>0</v>
      </c>
      <c r="H328" s="136">
        <v>0</v>
      </c>
      <c r="I328" s="136"/>
      <c r="J328" s="136"/>
      <c r="K328" s="136"/>
      <c r="L328" s="141"/>
      <c r="M328" s="29"/>
      <c r="N328" s="29"/>
      <c r="O328" s="30">
        <f>SUM(C328:N328)</f>
        <v>0</v>
      </c>
      <c r="R328" s="108"/>
      <c r="S328" s="108"/>
      <c r="T328" s="108"/>
    </row>
    <row r="329" spans="1:20" ht="15.75">
      <c r="A329" s="120">
        <v>326</v>
      </c>
      <c r="B329" s="117" t="s">
        <v>314</v>
      </c>
      <c r="C329" s="118">
        <v>192.76000000000002</v>
      </c>
      <c r="D329" s="118">
        <v>192.76000000000002</v>
      </c>
      <c r="E329" s="136">
        <v>192.76000000000002</v>
      </c>
      <c r="F329" s="136">
        <v>192.76000000000002</v>
      </c>
      <c r="G329" s="136">
        <v>192.76000000000002</v>
      </c>
      <c r="H329" s="136">
        <v>192.76000000000002</v>
      </c>
      <c r="I329" s="136"/>
      <c r="J329" s="136"/>
      <c r="K329" s="136"/>
      <c r="L329" s="141"/>
      <c r="M329" s="29"/>
      <c r="N329" s="29"/>
      <c r="O329" s="30">
        <f>SUM(C329:N329)</f>
        <v>1156.5600000000002</v>
      </c>
      <c r="R329" s="108"/>
      <c r="S329" s="108"/>
      <c r="T329" s="108"/>
    </row>
    <row r="330" spans="1:20" ht="15.75">
      <c r="A330" s="116">
        <v>327</v>
      </c>
      <c r="B330" s="117" t="s">
        <v>315</v>
      </c>
      <c r="C330" s="118">
        <v>5074.87</v>
      </c>
      <c r="D330" s="118">
        <v>5074.87</v>
      </c>
      <c r="E330" s="136">
        <v>5074.87</v>
      </c>
      <c r="F330" s="136">
        <v>5074.87</v>
      </c>
      <c r="G330" s="136">
        <v>5074.87</v>
      </c>
      <c r="H330" s="136">
        <v>5074.87</v>
      </c>
      <c r="I330" s="136"/>
      <c r="J330" s="136"/>
      <c r="K330" s="136"/>
      <c r="L330" s="141"/>
      <c r="M330" s="29"/>
      <c r="N330" s="29"/>
      <c r="O330" s="30">
        <f>SUM(C330:N330)</f>
        <v>30449.219999999998</v>
      </c>
      <c r="R330" s="108"/>
      <c r="S330" s="108"/>
      <c r="T330" s="108"/>
    </row>
    <row r="331" spans="1:20" ht="15.75">
      <c r="A331" s="120">
        <v>328</v>
      </c>
      <c r="B331" s="117" t="s">
        <v>316</v>
      </c>
      <c r="C331" s="118">
        <v>80.55</v>
      </c>
      <c r="D331" s="118">
        <v>80.55</v>
      </c>
      <c r="E331" s="136">
        <v>80.55</v>
      </c>
      <c r="F331" s="136">
        <v>80.55</v>
      </c>
      <c r="G331" s="136">
        <v>80.55</v>
      </c>
      <c r="H331" s="136">
        <v>80.55</v>
      </c>
      <c r="I331" s="136"/>
      <c r="J331" s="136"/>
      <c r="K331" s="136"/>
      <c r="L331" s="141"/>
      <c r="M331" s="29"/>
      <c r="N331" s="29"/>
      <c r="O331" s="30">
        <f>SUM(C331:N331)</f>
        <v>483.3</v>
      </c>
      <c r="R331" s="108"/>
      <c r="S331" s="108"/>
      <c r="T331" s="108"/>
    </row>
    <row r="332" spans="1:20" ht="15.75">
      <c r="A332" s="116">
        <v>329</v>
      </c>
      <c r="B332" s="117" t="s">
        <v>380</v>
      </c>
      <c r="C332" s="118">
        <v>752.67</v>
      </c>
      <c r="D332" s="118">
        <v>752.67</v>
      </c>
      <c r="E332" s="136">
        <v>752.67</v>
      </c>
      <c r="F332" s="136">
        <v>752.67</v>
      </c>
      <c r="G332" s="136">
        <v>752.67</v>
      </c>
      <c r="H332" s="136">
        <v>752.67</v>
      </c>
      <c r="I332" s="136"/>
      <c r="J332" s="136"/>
      <c r="K332" s="136"/>
      <c r="L332" s="141"/>
      <c r="M332" s="29"/>
      <c r="N332" s="29"/>
      <c r="O332" s="30">
        <f>SUM(C332:N332)</f>
        <v>4516.0199999999995</v>
      </c>
      <c r="R332" s="108"/>
      <c r="S332" s="108"/>
      <c r="T332" s="108"/>
    </row>
    <row r="333" spans="1:20" ht="15.75">
      <c r="A333" s="120">
        <v>330</v>
      </c>
      <c r="B333" s="117" t="s">
        <v>317</v>
      </c>
      <c r="C333" s="118">
        <v>0</v>
      </c>
      <c r="D333" s="118">
        <v>0</v>
      </c>
      <c r="E333" s="136">
        <v>0</v>
      </c>
      <c r="F333" s="136">
        <v>0</v>
      </c>
      <c r="G333" s="136">
        <v>0</v>
      </c>
      <c r="H333" s="136">
        <v>0</v>
      </c>
      <c r="I333" s="136"/>
      <c r="J333" s="136"/>
      <c r="K333" s="136"/>
      <c r="L333" s="141"/>
      <c r="M333" s="29"/>
      <c r="N333" s="29"/>
      <c r="O333" s="30">
        <f>SUM(C333:N333)</f>
        <v>0</v>
      </c>
      <c r="R333" s="108"/>
      <c r="S333" s="108"/>
      <c r="T333" s="108"/>
    </row>
    <row r="334" spans="1:20" ht="15.75">
      <c r="A334" s="116">
        <v>331</v>
      </c>
      <c r="B334" s="117" t="s">
        <v>318</v>
      </c>
      <c r="C334" s="118">
        <v>153.86</v>
      </c>
      <c r="D334" s="118">
        <v>153.86</v>
      </c>
      <c r="E334" s="136">
        <v>153.86</v>
      </c>
      <c r="F334" s="136">
        <v>153.86</v>
      </c>
      <c r="G334" s="136">
        <v>153.86</v>
      </c>
      <c r="H334" s="136">
        <v>153.86</v>
      </c>
      <c r="I334" s="136"/>
      <c r="J334" s="136"/>
      <c r="K334" s="136"/>
      <c r="L334" s="141"/>
      <c r="M334" s="29"/>
      <c r="N334" s="29"/>
      <c r="O334" s="30">
        <f>SUM(C334:N334)</f>
        <v>923.1600000000001</v>
      </c>
      <c r="R334" s="108"/>
      <c r="S334" s="108"/>
      <c r="T334" s="108"/>
    </row>
    <row r="335" spans="1:20" ht="15.75">
      <c r="A335" s="120">
        <v>332</v>
      </c>
      <c r="B335" s="117" t="s">
        <v>319</v>
      </c>
      <c r="C335" s="118">
        <v>151.25</v>
      </c>
      <c r="D335" s="118">
        <v>151.25</v>
      </c>
      <c r="E335" s="136">
        <v>151.25</v>
      </c>
      <c r="F335" s="136">
        <v>151.25</v>
      </c>
      <c r="G335" s="136">
        <v>151.25</v>
      </c>
      <c r="H335" s="136">
        <v>151.25</v>
      </c>
      <c r="I335" s="136"/>
      <c r="J335" s="136"/>
      <c r="K335" s="136"/>
      <c r="L335" s="141"/>
      <c r="M335" s="29"/>
      <c r="N335" s="29"/>
      <c r="O335" s="30">
        <f>SUM(C335:N335)</f>
        <v>907.5</v>
      </c>
      <c r="R335" s="108"/>
      <c r="S335" s="108"/>
      <c r="T335" s="108"/>
    </row>
    <row r="336" spans="1:20" ht="15.75">
      <c r="A336" s="116">
        <v>333</v>
      </c>
      <c r="B336" s="117" t="s">
        <v>320</v>
      </c>
      <c r="C336" s="118">
        <v>90.16</v>
      </c>
      <c r="D336" s="118">
        <v>90.16</v>
      </c>
      <c r="E336" s="136">
        <v>90.16</v>
      </c>
      <c r="F336" s="136">
        <v>90.16</v>
      </c>
      <c r="G336" s="136">
        <v>90.16</v>
      </c>
      <c r="H336" s="136">
        <v>90.16</v>
      </c>
      <c r="I336" s="136"/>
      <c r="J336" s="136"/>
      <c r="K336" s="136"/>
      <c r="L336" s="141"/>
      <c r="M336" s="29"/>
      <c r="N336" s="29"/>
      <c r="O336" s="30">
        <f>SUM(C336:N336)</f>
        <v>540.9599999999999</v>
      </c>
      <c r="R336" s="108"/>
      <c r="S336" s="108"/>
      <c r="T336" s="108"/>
    </row>
    <row r="337" spans="1:20" ht="15.75">
      <c r="A337" s="120">
        <v>334</v>
      </c>
      <c r="B337" s="117" t="s">
        <v>321</v>
      </c>
      <c r="C337" s="118">
        <v>439.38</v>
      </c>
      <c r="D337" s="118">
        <v>439.38</v>
      </c>
      <c r="E337" s="136">
        <v>439.38</v>
      </c>
      <c r="F337" s="136">
        <v>439.38</v>
      </c>
      <c r="G337" s="136">
        <v>439.38</v>
      </c>
      <c r="H337" s="136">
        <v>439.38</v>
      </c>
      <c r="I337" s="136"/>
      <c r="J337" s="136"/>
      <c r="K337" s="136"/>
      <c r="L337" s="141"/>
      <c r="M337" s="29"/>
      <c r="N337" s="29"/>
      <c r="O337" s="30">
        <f>SUM(C337:N337)</f>
        <v>2636.28</v>
      </c>
      <c r="R337" s="108"/>
      <c r="S337" s="108"/>
      <c r="T337" s="108"/>
    </row>
    <row r="338" spans="1:20" ht="15.75">
      <c r="A338" s="116">
        <v>335</v>
      </c>
      <c r="B338" s="117" t="s">
        <v>322</v>
      </c>
      <c r="C338" s="118">
        <v>2457.7299999999996</v>
      </c>
      <c r="D338" s="118">
        <v>2457.7299999999996</v>
      </c>
      <c r="E338" s="136">
        <v>2457.7299999999996</v>
      </c>
      <c r="F338" s="136">
        <v>2457.7299999999996</v>
      </c>
      <c r="G338" s="136">
        <v>2457.7299999999996</v>
      </c>
      <c r="H338" s="136">
        <v>2457.7299999999996</v>
      </c>
      <c r="I338" s="136"/>
      <c r="J338" s="136"/>
      <c r="K338" s="136"/>
      <c r="L338" s="141"/>
      <c r="M338" s="29"/>
      <c r="N338" s="29"/>
      <c r="O338" s="30">
        <f>SUM(C338:N338)</f>
        <v>14746.379999999997</v>
      </c>
      <c r="R338" s="108"/>
      <c r="S338" s="108"/>
      <c r="T338" s="108"/>
    </row>
    <row r="339" spans="1:20" ht="15.75">
      <c r="A339" s="120">
        <v>336</v>
      </c>
      <c r="B339" s="117" t="s">
        <v>323</v>
      </c>
      <c r="C339" s="118">
        <v>3181.43</v>
      </c>
      <c r="D339" s="118">
        <v>3181.43</v>
      </c>
      <c r="E339" s="136">
        <v>3181.43</v>
      </c>
      <c r="F339" s="136">
        <v>3181.43</v>
      </c>
      <c r="G339" s="136">
        <v>3181.43</v>
      </c>
      <c r="H339" s="136">
        <v>3181.43</v>
      </c>
      <c r="I339" s="136"/>
      <c r="J339" s="136"/>
      <c r="K339" s="136"/>
      <c r="L339" s="141"/>
      <c r="M339" s="29"/>
      <c r="N339" s="29"/>
      <c r="O339" s="30">
        <f>SUM(C339:N339)</f>
        <v>19088.579999999998</v>
      </c>
      <c r="R339" s="108"/>
      <c r="S339" s="108"/>
      <c r="T339" s="108"/>
    </row>
    <row r="340" spans="1:20" ht="15.75">
      <c r="A340" s="116">
        <v>337</v>
      </c>
      <c r="B340" s="117" t="s">
        <v>324</v>
      </c>
      <c r="C340" s="118">
        <v>8753.12</v>
      </c>
      <c r="D340" s="118">
        <v>8753.12</v>
      </c>
      <c r="E340" s="136">
        <v>8753.12</v>
      </c>
      <c r="F340" s="136">
        <v>8753.12</v>
      </c>
      <c r="G340" s="136">
        <v>8753.12</v>
      </c>
      <c r="H340" s="136">
        <v>8753.12</v>
      </c>
      <c r="I340" s="136"/>
      <c r="J340" s="136"/>
      <c r="K340" s="136"/>
      <c r="L340" s="141"/>
      <c r="M340" s="29"/>
      <c r="N340" s="29"/>
      <c r="O340" s="30">
        <f>SUM(C340:N340)</f>
        <v>52518.72000000001</v>
      </c>
      <c r="R340" s="108"/>
      <c r="S340" s="108"/>
      <c r="T340" s="108"/>
    </row>
    <row r="341" spans="1:20" ht="15.75">
      <c r="A341" s="120">
        <v>338</v>
      </c>
      <c r="B341" s="117" t="s">
        <v>325</v>
      </c>
      <c r="C341" s="118">
        <v>8599.71</v>
      </c>
      <c r="D341" s="118">
        <v>8599.71</v>
      </c>
      <c r="E341" s="136">
        <v>8599.71</v>
      </c>
      <c r="F341" s="136">
        <v>8599.71</v>
      </c>
      <c r="G341" s="136">
        <v>8599.71</v>
      </c>
      <c r="H341" s="136">
        <v>8599.71</v>
      </c>
      <c r="I341" s="136"/>
      <c r="J341" s="136"/>
      <c r="K341" s="136"/>
      <c r="L341" s="141"/>
      <c r="M341" s="29"/>
      <c r="N341" s="29"/>
      <c r="O341" s="30">
        <f>SUM(C341:N341)</f>
        <v>51598.259999999995</v>
      </c>
      <c r="R341" s="108"/>
      <c r="S341" s="108"/>
      <c r="T341" s="108"/>
    </row>
    <row r="342" spans="1:20" ht="15.75">
      <c r="A342" s="116">
        <v>339</v>
      </c>
      <c r="B342" s="117" t="s">
        <v>326</v>
      </c>
      <c r="C342" s="118">
        <v>9096.97</v>
      </c>
      <c r="D342" s="118">
        <v>9096.97</v>
      </c>
      <c r="E342" s="136">
        <v>9096.97</v>
      </c>
      <c r="F342" s="136">
        <v>9096.97</v>
      </c>
      <c r="G342" s="136">
        <v>9096.97</v>
      </c>
      <c r="H342" s="136">
        <v>9096.97</v>
      </c>
      <c r="I342" s="136"/>
      <c r="J342" s="136"/>
      <c r="K342" s="136"/>
      <c r="L342" s="141"/>
      <c r="M342" s="29"/>
      <c r="N342" s="29"/>
      <c r="O342" s="30">
        <f>SUM(C342:N342)</f>
        <v>54581.82</v>
      </c>
      <c r="R342" s="108"/>
      <c r="S342" s="108"/>
      <c r="T342" s="108"/>
    </row>
    <row r="343" spans="1:20" ht="15.75">
      <c r="A343" s="120">
        <v>340</v>
      </c>
      <c r="B343" s="117" t="s">
        <v>327</v>
      </c>
      <c r="C343" s="118">
        <v>13676.26</v>
      </c>
      <c r="D343" s="118">
        <v>13676.26</v>
      </c>
      <c r="E343" s="136">
        <v>13676.26</v>
      </c>
      <c r="F343" s="136">
        <v>13676.26</v>
      </c>
      <c r="G343" s="136">
        <v>13676.26</v>
      </c>
      <c r="H343" s="136">
        <v>13676.26</v>
      </c>
      <c r="I343" s="136"/>
      <c r="J343" s="136"/>
      <c r="K343" s="136"/>
      <c r="L343" s="141"/>
      <c r="M343" s="29"/>
      <c r="N343" s="29"/>
      <c r="O343" s="30">
        <f>SUM(C343:N343)</f>
        <v>82057.56</v>
      </c>
      <c r="R343" s="108"/>
      <c r="S343" s="108"/>
      <c r="T343" s="108"/>
    </row>
    <row r="344" spans="1:20" ht="15.75">
      <c r="A344" s="116">
        <v>341</v>
      </c>
      <c r="B344" s="117" t="s">
        <v>328</v>
      </c>
      <c r="C344" s="118">
        <v>5777.43</v>
      </c>
      <c r="D344" s="118">
        <v>5777.43</v>
      </c>
      <c r="E344" s="136">
        <v>5777.43</v>
      </c>
      <c r="F344" s="136">
        <v>5777.43</v>
      </c>
      <c r="G344" s="136">
        <v>5777.43</v>
      </c>
      <c r="H344" s="136">
        <v>5777.43</v>
      </c>
      <c r="I344" s="136"/>
      <c r="J344" s="136"/>
      <c r="K344" s="136"/>
      <c r="L344" s="141"/>
      <c r="M344" s="29"/>
      <c r="N344" s="29"/>
      <c r="O344" s="30">
        <f>SUM(C344:N344)</f>
        <v>34664.58</v>
      </c>
      <c r="R344" s="108"/>
      <c r="S344" s="108"/>
      <c r="T344" s="108"/>
    </row>
    <row r="345" spans="1:20" ht="15.75">
      <c r="A345" s="120">
        <v>342</v>
      </c>
      <c r="B345" s="117" t="s">
        <v>329</v>
      </c>
      <c r="C345" s="118">
        <v>8595.58</v>
      </c>
      <c r="D345" s="118">
        <v>8595.58</v>
      </c>
      <c r="E345" s="136">
        <v>8595.58</v>
      </c>
      <c r="F345" s="136">
        <v>8595.58</v>
      </c>
      <c r="G345" s="136">
        <v>8595.58</v>
      </c>
      <c r="H345" s="136">
        <v>8595.58</v>
      </c>
      <c r="I345" s="136"/>
      <c r="J345" s="136"/>
      <c r="K345" s="136"/>
      <c r="L345" s="141"/>
      <c r="M345" s="29"/>
      <c r="N345" s="29"/>
      <c r="O345" s="30">
        <f>SUM(C345:N345)</f>
        <v>51573.48</v>
      </c>
      <c r="R345" s="108"/>
      <c r="S345" s="108"/>
      <c r="T345" s="108"/>
    </row>
    <row r="346" spans="1:20" ht="15.75">
      <c r="A346" s="116">
        <v>343</v>
      </c>
      <c r="B346" s="117" t="s">
        <v>330</v>
      </c>
      <c r="C346" s="118">
        <v>9327.189999999999</v>
      </c>
      <c r="D346" s="118">
        <v>9327.189999999999</v>
      </c>
      <c r="E346" s="136">
        <v>9327.189999999999</v>
      </c>
      <c r="F346" s="136">
        <v>9327.189999999999</v>
      </c>
      <c r="G346" s="136">
        <v>9327.189999999999</v>
      </c>
      <c r="H346" s="136">
        <v>9326.89</v>
      </c>
      <c r="I346" s="136"/>
      <c r="J346" s="136"/>
      <c r="K346" s="136"/>
      <c r="L346" s="141"/>
      <c r="M346" s="29"/>
      <c r="N346" s="29"/>
      <c r="O346" s="30">
        <f>SUM(C346:N346)</f>
        <v>55962.84</v>
      </c>
      <c r="R346" s="108"/>
      <c r="S346" s="108"/>
      <c r="T346" s="108"/>
    </row>
    <row r="347" spans="1:20" ht="15.75">
      <c r="A347" s="120">
        <v>344</v>
      </c>
      <c r="B347" s="117" t="s">
        <v>331</v>
      </c>
      <c r="C347" s="118">
        <v>3241.85</v>
      </c>
      <c r="D347" s="118">
        <v>3241.85</v>
      </c>
      <c r="E347" s="136">
        <v>3241.85</v>
      </c>
      <c r="F347" s="136">
        <v>3241.85</v>
      </c>
      <c r="G347" s="136">
        <v>3241.85</v>
      </c>
      <c r="H347" s="136">
        <v>3868.95</v>
      </c>
      <c r="I347" s="136"/>
      <c r="J347" s="136"/>
      <c r="K347" s="136"/>
      <c r="L347" s="141"/>
      <c r="M347" s="29"/>
      <c r="N347" s="29"/>
      <c r="O347" s="30">
        <f>SUM(C347:N347)</f>
        <v>20078.2</v>
      </c>
      <c r="R347" s="108"/>
      <c r="S347" s="108"/>
      <c r="T347" s="108"/>
    </row>
    <row r="348" spans="1:20" ht="15.75">
      <c r="A348" s="116">
        <v>345</v>
      </c>
      <c r="B348" s="117" t="s">
        <v>332</v>
      </c>
      <c r="C348" s="118">
        <v>10383.67</v>
      </c>
      <c r="D348" s="118">
        <v>10383.67</v>
      </c>
      <c r="E348" s="136">
        <v>10383.67</v>
      </c>
      <c r="F348" s="136">
        <v>10383.67</v>
      </c>
      <c r="G348" s="136">
        <v>10383.67</v>
      </c>
      <c r="H348" s="136">
        <v>10383.67</v>
      </c>
      <c r="I348" s="136"/>
      <c r="J348" s="136"/>
      <c r="K348" s="136"/>
      <c r="L348" s="141"/>
      <c r="M348" s="29"/>
      <c r="N348" s="29"/>
      <c r="O348" s="30">
        <f>SUM(C348:N348)</f>
        <v>62302.02</v>
      </c>
      <c r="R348" s="108"/>
      <c r="S348" s="108"/>
      <c r="T348" s="108"/>
    </row>
    <row r="349" spans="1:20" ht="15.75">
      <c r="A349" s="120">
        <v>346</v>
      </c>
      <c r="B349" s="117" t="s">
        <v>333</v>
      </c>
      <c r="C349" s="118">
        <v>3393.54</v>
      </c>
      <c r="D349" s="118">
        <v>3393.54</v>
      </c>
      <c r="E349" s="136">
        <v>3393.54</v>
      </c>
      <c r="F349" s="136">
        <v>3393.54</v>
      </c>
      <c r="G349" s="136">
        <v>3393.54</v>
      </c>
      <c r="H349" s="136">
        <v>3393.54</v>
      </c>
      <c r="I349" s="136"/>
      <c r="J349" s="136"/>
      <c r="K349" s="136"/>
      <c r="L349" s="141"/>
      <c r="M349" s="29"/>
      <c r="N349" s="29"/>
      <c r="O349" s="30">
        <f>SUM(C349:N349)</f>
        <v>20361.24</v>
      </c>
      <c r="R349" s="108"/>
      <c r="S349" s="108"/>
      <c r="T349" s="108"/>
    </row>
    <row r="350" spans="1:20" ht="15.75">
      <c r="A350" s="116">
        <v>347</v>
      </c>
      <c r="B350" s="117" t="s">
        <v>334</v>
      </c>
      <c r="C350" s="118">
        <v>74.5</v>
      </c>
      <c r="D350" s="118">
        <v>74.5</v>
      </c>
      <c r="E350" s="136">
        <v>74.5</v>
      </c>
      <c r="F350" s="136">
        <v>74.5</v>
      </c>
      <c r="G350" s="136">
        <v>74.5</v>
      </c>
      <c r="H350" s="136">
        <v>74.5</v>
      </c>
      <c r="I350" s="136"/>
      <c r="J350" s="136"/>
      <c r="K350" s="136"/>
      <c r="L350" s="141"/>
      <c r="M350" s="29"/>
      <c r="N350" s="29"/>
      <c r="O350" s="30">
        <f>SUM(C350:N350)</f>
        <v>447</v>
      </c>
      <c r="R350" s="108"/>
      <c r="S350" s="108"/>
      <c r="T350" s="108"/>
    </row>
    <row r="351" spans="1:20" ht="15.75">
      <c r="A351" s="120">
        <v>348</v>
      </c>
      <c r="B351" s="117" t="s">
        <v>335</v>
      </c>
      <c r="C351" s="118">
        <v>9551.740000000002</v>
      </c>
      <c r="D351" s="118">
        <v>9551.740000000002</v>
      </c>
      <c r="E351" s="136">
        <v>9551.74</v>
      </c>
      <c r="F351" s="136">
        <v>9551.74</v>
      </c>
      <c r="G351" s="136">
        <v>9551.74</v>
      </c>
      <c r="H351" s="136">
        <v>8924.64</v>
      </c>
      <c r="I351" s="136"/>
      <c r="J351" s="136"/>
      <c r="K351" s="136"/>
      <c r="L351" s="141"/>
      <c r="M351" s="29"/>
      <c r="N351" s="29"/>
      <c r="O351" s="30">
        <f>SUM(C351:N351)</f>
        <v>56683.34</v>
      </c>
      <c r="R351" s="108"/>
      <c r="S351" s="108"/>
      <c r="T351" s="108"/>
    </row>
    <row r="352" spans="1:20" ht="15.75">
      <c r="A352" s="116">
        <v>349</v>
      </c>
      <c r="B352" s="117" t="s">
        <v>336</v>
      </c>
      <c r="C352" s="118">
        <v>357.6</v>
      </c>
      <c r="D352" s="118">
        <v>357.6</v>
      </c>
      <c r="E352" s="136">
        <v>357.6</v>
      </c>
      <c r="F352" s="136">
        <v>357.6</v>
      </c>
      <c r="G352" s="136">
        <v>357.6</v>
      </c>
      <c r="H352" s="136">
        <v>357.6</v>
      </c>
      <c r="I352" s="136"/>
      <c r="J352" s="136"/>
      <c r="K352" s="136"/>
      <c r="L352" s="141"/>
      <c r="M352" s="29"/>
      <c r="N352" s="29"/>
      <c r="O352" s="30">
        <f>SUM(C352:N352)</f>
        <v>2145.6</v>
      </c>
      <c r="R352" s="108"/>
      <c r="S352" s="108"/>
      <c r="T352" s="108"/>
    </row>
    <row r="353" spans="1:20" ht="15.75">
      <c r="A353" s="120">
        <v>350</v>
      </c>
      <c r="B353" s="117" t="s">
        <v>337</v>
      </c>
      <c r="C353" s="118">
        <v>70.47</v>
      </c>
      <c r="D353" s="118">
        <v>70.47</v>
      </c>
      <c r="E353" s="136">
        <v>70.47</v>
      </c>
      <c r="F353" s="136">
        <v>70.47</v>
      </c>
      <c r="G353" s="136">
        <v>70.47</v>
      </c>
      <c r="H353" s="136">
        <v>70.47</v>
      </c>
      <c r="I353" s="136"/>
      <c r="J353" s="136"/>
      <c r="K353" s="136"/>
      <c r="L353" s="141"/>
      <c r="M353" s="29"/>
      <c r="N353" s="29"/>
      <c r="O353" s="30">
        <f>SUM(C353:N353)</f>
        <v>422.82000000000005</v>
      </c>
      <c r="R353" s="108"/>
      <c r="S353" s="108"/>
      <c r="T353" s="108"/>
    </row>
    <row r="354" spans="1:20" ht="15.75">
      <c r="A354" s="116">
        <v>351</v>
      </c>
      <c r="B354" s="117" t="s">
        <v>338</v>
      </c>
      <c r="C354" s="118">
        <v>199.20000000000002</v>
      </c>
      <c r="D354" s="118">
        <v>199.20000000000002</v>
      </c>
      <c r="E354" s="136">
        <v>199.20000000000002</v>
      </c>
      <c r="F354" s="136">
        <v>199.20000000000002</v>
      </c>
      <c r="G354" s="136">
        <v>199.20000000000002</v>
      </c>
      <c r="H354" s="136">
        <v>199.20000000000002</v>
      </c>
      <c r="I354" s="136"/>
      <c r="J354" s="136"/>
      <c r="K354" s="136"/>
      <c r="L354" s="141"/>
      <c r="M354" s="29"/>
      <c r="N354" s="29"/>
      <c r="O354" s="30">
        <f>SUM(C354:N354)</f>
        <v>1195.2</v>
      </c>
      <c r="R354" s="108"/>
      <c r="S354" s="108"/>
      <c r="T354" s="108"/>
    </row>
    <row r="355" spans="1:20" ht="15.75">
      <c r="A355" s="120">
        <v>352</v>
      </c>
      <c r="B355" s="117" t="s">
        <v>381</v>
      </c>
      <c r="C355" s="118">
        <v>391.31</v>
      </c>
      <c r="D355" s="118">
        <v>391.31</v>
      </c>
      <c r="E355" s="136">
        <v>391.31</v>
      </c>
      <c r="F355" s="136">
        <v>391.31</v>
      </c>
      <c r="G355" s="136">
        <v>391.31</v>
      </c>
      <c r="H355" s="136">
        <v>391.31</v>
      </c>
      <c r="I355" s="136"/>
      <c r="J355" s="136"/>
      <c r="K355" s="136"/>
      <c r="L355" s="141"/>
      <c r="M355" s="29"/>
      <c r="N355" s="29"/>
      <c r="O355" s="30">
        <f>SUM(C355:N355)</f>
        <v>2347.86</v>
      </c>
      <c r="R355" s="108"/>
      <c r="S355" s="108"/>
      <c r="T355" s="108"/>
    </row>
    <row r="356" spans="1:20" ht="15.75">
      <c r="A356" s="116">
        <v>353</v>
      </c>
      <c r="B356" s="117" t="s">
        <v>339</v>
      </c>
      <c r="C356" s="118">
        <v>203.43</v>
      </c>
      <c r="D356" s="118">
        <v>203.43</v>
      </c>
      <c r="E356" s="136">
        <v>203.43</v>
      </c>
      <c r="F356" s="136">
        <v>203.43</v>
      </c>
      <c r="G356" s="136">
        <v>203.43</v>
      </c>
      <c r="H356" s="136">
        <v>203.43</v>
      </c>
      <c r="I356" s="136"/>
      <c r="J356" s="136"/>
      <c r="K356" s="136"/>
      <c r="L356" s="141"/>
      <c r="M356" s="29"/>
      <c r="N356" s="29"/>
      <c r="O356" s="30">
        <f>SUM(C356:N356)</f>
        <v>1220.5800000000002</v>
      </c>
      <c r="R356" s="108"/>
      <c r="S356" s="108"/>
      <c r="T356" s="108"/>
    </row>
    <row r="357" spans="1:20" ht="15.75">
      <c r="A357" s="120">
        <v>354</v>
      </c>
      <c r="B357" s="117" t="s">
        <v>340</v>
      </c>
      <c r="C357" s="118">
        <v>632.89</v>
      </c>
      <c r="D357" s="118">
        <v>632.89</v>
      </c>
      <c r="E357" s="136">
        <v>632.89</v>
      </c>
      <c r="F357" s="136">
        <v>632.89</v>
      </c>
      <c r="G357" s="136">
        <v>632.89</v>
      </c>
      <c r="H357" s="136">
        <v>632.89</v>
      </c>
      <c r="I357" s="136"/>
      <c r="J357" s="136"/>
      <c r="K357" s="136"/>
      <c r="L357" s="141"/>
      <c r="M357" s="29"/>
      <c r="N357" s="29"/>
      <c r="O357" s="30">
        <f>SUM(C357:N357)</f>
        <v>3797.3399999999997</v>
      </c>
      <c r="R357" s="108"/>
      <c r="S357" s="108"/>
      <c r="T357" s="108"/>
    </row>
    <row r="358" spans="1:20" ht="15.75">
      <c r="A358" s="116">
        <v>355</v>
      </c>
      <c r="B358" s="117" t="s">
        <v>382</v>
      </c>
      <c r="C358" s="118">
        <v>214.82</v>
      </c>
      <c r="D358" s="118">
        <v>214.82</v>
      </c>
      <c r="E358" s="136">
        <v>0</v>
      </c>
      <c r="F358" s="136">
        <v>0</v>
      </c>
      <c r="G358" s="136">
        <v>0</v>
      </c>
      <c r="H358" s="136">
        <v>0</v>
      </c>
      <c r="I358" s="136"/>
      <c r="J358" s="136"/>
      <c r="K358" s="136"/>
      <c r="L358" s="141"/>
      <c r="M358" s="29"/>
      <c r="N358" s="29"/>
      <c r="O358" s="30">
        <f>SUM(C358:N358)</f>
        <v>429.64</v>
      </c>
      <c r="R358" s="108"/>
      <c r="S358" s="108"/>
      <c r="T358" s="108"/>
    </row>
    <row r="359" spans="1:20" ht="15.75">
      <c r="A359" s="120">
        <v>356</v>
      </c>
      <c r="B359" s="117" t="s">
        <v>383</v>
      </c>
      <c r="C359" s="118">
        <v>369.47</v>
      </c>
      <c r="D359" s="118">
        <v>369.47</v>
      </c>
      <c r="E359" s="136">
        <v>369.47</v>
      </c>
      <c r="F359" s="136">
        <v>369.47</v>
      </c>
      <c r="G359" s="136">
        <v>369.47</v>
      </c>
      <c r="H359" s="136">
        <v>369.47</v>
      </c>
      <c r="I359" s="136"/>
      <c r="J359" s="136"/>
      <c r="K359" s="136"/>
      <c r="L359" s="141"/>
      <c r="M359" s="29"/>
      <c r="N359" s="29"/>
      <c r="O359" s="30">
        <f>SUM(C359:N359)</f>
        <v>2216.82</v>
      </c>
      <c r="R359" s="108"/>
      <c r="S359" s="108"/>
      <c r="T359" s="108"/>
    </row>
    <row r="360" spans="1:20" ht="15.75">
      <c r="A360" s="116">
        <v>357</v>
      </c>
      <c r="B360" s="117" t="s">
        <v>384</v>
      </c>
      <c r="C360" s="118">
        <v>437.76</v>
      </c>
      <c r="D360" s="118">
        <v>437.76</v>
      </c>
      <c r="E360" s="136">
        <v>437.76</v>
      </c>
      <c r="F360" s="136">
        <v>437.76</v>
      </c>
      <c r="G360" s="136">
        <v>437.76</v>
      </c>
      <c r="H360" s="136">
        <v>437.76</v>
      </c>
      <c r="I360" s="136"/>
      <c r="J360" s="136"/>
      <c r="K360" s="136"/>
      <c r="L360" s="141"/>
      <c r="M360" s="29"/>
      <c r="N360" s="29"/>
      <c r="O360" s="30">
        <f>SUM(C360:N360)</f>
        <v>2626.5600000000004</v>
      </c>
      <c r="R360" s="108"/>
      <c r="S360" s="108"/>
      <c r="T360" s="108"/>
    </row>
    <row r="361" spans="1:20" ht="15.75">
      <c r="A361" s="120">
        <v>358</v>
      </c>
      <c r="B361" s="117" t="s">
        <v>341</v>
      </c>
      <c r="C361" s="118">
        <v>193.64</v>
      </c>
      <c r="D361" s="118">
        <v>193.64</v>
      </c>
      <c r="E361" s="136">
        <v>193.64</v>
      </c>
      <c r="F361" s="136">
        <v>193.64</v>
      </c>
      <c r="G361" s="136">
        <v>193.64</v>
      </c>
      <c r="H361" s="136">
        <v>193.64</v>
      </c>
      <c r="I361" s="136"/>
      <c r="J361" s="136"/>
      <c r="K361" s="136"/>
      <c r="L361" s="141"/>
      <c r="M361" s="29"/>
      <c r="N361" s="29"/>
      <c r="O361" s="30">
        <f>SUM(C361:N361)</f>
        <v>1161.84</v>
      </c>
      <c r="R361" s="108"/>
      <c r="S361" s="108"/>
      <c r="T361" s="108"/>
    </row>
    <row r="362" spans="1:20" ht="15.75">
      <c r="A362" s="116">
        <v>359</v>
      </c>
      <c r="B362" s="117" t="s">
        <v>342</v>
      </c>
      <c r="C362" s="118">
        <v>198.25</v>
      </c>
      <c r="D362" s="118">
        <v>198.25</v>
      </c>
      <c r="E362" s="136">
        <v>198.25</v>
      </c>
      <c r="F362" s="136">
        <v>198.25</v>
      </c>
      <c r="G362" s="136">
        <v>198.25</v>
      </c>
      <c r="H362" s="136">
        <v>198.25</v>
      </c>
      <c r="I362" s="136"/>
      <c r="J362" s="136"/>
      <c r="K362" s="136"/>
      <c r="L362" s="141"/>
      <c r="M362" s="29"/>
      <c r="N362" s="29"/>
      <c r="O362" s="30">
        <f>SUM(C362:N362)</f>
        <v>1189.5</v>
      </c>
      <c r="R362" s="108"/>
      <c r="S362" s="108"/>
      <c r="T362" s="108"/>
    </row>
    <row r="363" spans="1:20" ht="15.75">
      <c r="A363" s="120">
        <v>360</v>
      </c>
      <c r="B363" s="117" t="s">
        <v>343</v>
      </c>
      <c r="C363" s="118">
        <v>211.38</v>
      </c>
      <c r="D363" s="118">
        <v>211.38</v>
      </c>
      <c r="E363" s="136">
        <v>211.38</v>
      </c>
      <c r="F363" s="136">
        <v>211.38</v>
      </c>
      <c r="G363" s="136">
        <v>211.38</v>
      </c>
      <c r="H363" s="136">
        <v>211.38</v>
      </c>
      <c r="I363" s="136"/>
      <c r="J363" s="136"/>
      <c r="K363" s="136"/>
      <c r="L363" s="141"/>
      <c r="M363" s="29"/>
      <c r="N363" s="29"/>
      <c r="O363" s="30">
        <f>SUM(C363:N363)</f>
        <v>1268.2800000000002</v>
      </c>
      <c r="R363" s="108"/>
      <c r="S363" s="108"/>
      <c r="T363" s="108"/>
    </row>
    <row r="364" spans="1:20" ht="15.75">
      <c r="A364" s="116">
        <v>361</v>
      </c>
      <c r="B364" s="117" t="s">
        <v>344</v>
      </c>
      <c r="C364" s="118">
        <v>176.79</v>
      </c>
      <c r="D364" s="118">
        <v>176.79</v>
      </c>
      <c r="E364" s="136">
        <v>176.79</v>
      </c>
      <c r="F364" s="136">
        <v>176.79</v>
      </c>
      <c r="G364" s="136">
        <v>176.79</v>
      </c>
      <c r="H364" s="136">
        <v>176.79</v>
      </c>
      <c r="I364" s="136"/>
      <c r="J364" s="136"/>
      <c r="K364" s="136"/>
      <c r="L364" s="141"/>
      <c r="M364" s="29"/>
      <c r="N364" s="29"/>
      <c r="O364" s="30">
        <f>SUM(C364:N364)</f>
        <v>1060.74</v>
      </c>
      <c r="R364" s="108"/>
      <c r="S364" s="108"/>
      <c r="T364" s="108"/>
    </row>
    <row r="365" spans="1:20" ht="15.75">
      <c r="A365" s="120">
        <v>362</v>
      </c>
      <c r="B365" s="117" t="s">
        <v>348</v>
      </c>
      <c r="C365" s="118">
        <v>176.11</v>
      </c>
      <c r="D365" s="118">
        <v>176.11</v>
      </c>
      <c r="E365" s="136">
        <v>176.11</v>
      </c>
      <c r="F365" s="136">
        <v>176.11</v>
      </c>
      <c r="G365" s="136">
        <v>176.11</v>
      </c>
      <c r="H365" s="136">
        <v>176.11</v>
      </c>
      <c r="I365" s="136"/>
      <c r="J365" s="136"/>
      <c r="K365" s="136"/>
      <c r="L365" s="141"/>
      <c r="M365" s="29"/>
      <c r="N365" s="29"/>
      <c r="O365" s="30">
        <f>SUM(C365:N365)</f>
        <v>1056.66</v>
      </c>
      <c r="R365" s="108"/>
      <c r="S365" s="108"/>
      <c r="T365" s="108"/>
    </row>
    <row r="366" spans="1:20" ht="15.75">
      <c r="A366" s="116">
        <v>363</v>
      </c>
      <c r="B366" s="117" t="s">
        <v>349</v>
      </c>
      <c r="C366" s="118">
        <v>160.62</v>
      </c>
      <c r="D366" s="118">
        <v>160.62</v>
      </c>
      <c r="E366" s="136">
        <v>160.62</v>
      </c>
      <c r="F366" s="136">
        <v>160.62</v>
      </c>
      <c r="G366" s="136">
        <v>160.62</v>
      </c>
      <c r="H366" s="136">
        <v>160.62</v>
      </c>
      <c r="I366" s="136"/>
      <c r="J366" s="136"/>
      <c r="K366" s="136"/>
      <c r="L366" s="141"/>
      <c r="M366" s="29"/>
      <c r="N366" s="29"/>
      <c r="O366" s="30">
        <f>SUM(C366:N366)</f>
        <v>963.72</v>
      </c>
      <c r="R366" s="108"/>
      <c r="S366" s="108"/>
      <c r="T366" s="108"/>
    </row>
    <row r="367" spans="1:20" ht="15.75">
      <c r="A367" s="120">
        <v>364</v>
      </c>
      <c r="B367" s="117" t="s">
        <v>351</v>
      </c>
      <c r="C367" s="118">
        <v>166.8</v>
      </c>
      <c r="D367" s="118">
        <v>166.8</v>
      </c>
      <c r="E367" s="136">
        <v>166.8</v>
      </c>
      <c r="F367" s="136">
        <v>166.8</v>
      </c>
      <c r="G367" s="136">
        <v>166.8</v>
      </c>
      <c r="H367" s="136">
        <v>166.8</v>
      </c>
      <c r="I367" s="136"/>
      <c r="J367" s="136"/>
      <c r="K367" s="136"/>
      <c r="L367" s="141"/>
      <c r="M367" s="29"/>
      <c r="N367" s="29"/>
      <c r="O367" s="30">
        <f>SUM(C367:N367)</f>
        <v>1000.8</v>
      </c>
      <c r="R367" s="108"/>
      <c r="S367" s="108"/>
      <c r="T367" s="108"/>
    </row>
    <row r="368" spans="1:20" ht="15.75">
      <c r="A368" s="116">
        <v>365</v>
      </c>
      <c r="B368" s="117" t="s">
        <v>352</v>
      </c>
      <c r="C368" s="118">
        <v>1300.26</v>
      </c>
      <c r="D368" s="118">
        <v>1300.26</v>
      </c>
      <c r="E368" s="136">
        <v>1300.26</v>
      </c>
      <c r="F368" s="136">
        <v>1300.26</v>
      </c>
      <c r="G368" s="136">
        <v>1300.26</v>
      </c>
      <c r="H368" s="136">
        <v>1300.26</v>
      </c>
      <c r="I368" s="136"/>
      <c r="J368" s="136"/>
      <c r="K368" s="136"/>
      <c r="L368" s="141"/>
      <c r="M368" s="29"/>
      <c r="N368" s="29"/>
      <c r="O368" s="30">
        <f>SUM(C368:N368)</f>
        <v>7801.56</v>
      </c>
      <c r="R368" s="108"/>
      <c r="S368" s="108"/>
      <c r="T368" s="108"/>
    </row>
    <row r="369" spans="1:20" ht="15.75">
      <c r="A369" s="120">
        <v>366</v>
      </c>
      <c r="B369" s="117" t="s">
        <v>353</v>
      </c>
      <c r="C369" s="118">
        <v>194.34</v>
      </c>
      <c r="D369" s="118">
        <v>194.34</v>
      </c>
      <c r="E369" s="136">
        <v>194.34</v>
      </c>
      <c r="F369" s="136">
        <v>194.34</v>
      </c>
      <c r="G369" s="136">
        <v>194.34</v>
      </c>
      <c r="H369" s="136">
        <v>194.34</v>
      </c>
      <c r="I369" s="136"/>
      <c r="J369" s="136"/>
      <c r="K369" s="136"/>
      <c r="L369" s="141"/>
      <c r="M369" s="29"/>
      <c r="N369" s="29"/>
      <c r="O369" s="30">
        <f>SUM(C369:N369)</f>
        <v>1166.04</v>
      </c>
      <c r="R369" s="108"/>
      <c r="S369" s="108"/>
      <c r="T369" s="108"/>
    </row>
    <row r="370" spans="1:20" ht="15.75">
      <c r="A370" s="116">
        <v>367</v>
      </c>
      <c r="B370" s="117" t="s">
        <v>354</v>
      </c>
      <c r="C370" s="118">
        <v>127.24</v>
      </c>
      <c r="D370" s="118">
        <v>127.24</v>
      </c>
      <c r="E370" s="136">
        <v>127.24</v>
      </c>
      <c r="F370" s="136">
        <v>127.24</v>
      </c>
      <c r="G370" s="136">
        <v>127.24</v>
      </c>
      <c r="H370" s="136">
        <v>127.24</v>
      </c>
      <c r="I370" s="136"/>
      <c r="J370" s="136"/>
      <c r="K370" s="136"/>
      <c r="L370" s="141"/>
      <c r="M370" s="29"/>
      <c r="N370" s="29"/>
      <c r="O370" s="30">
        <f>SUM(C370:N370)</f>
        <v>763.4399999999999</v>
      </c>
      <c r="R370" s="108"/>
      <c r="S370" s="108"/>
      <c r="T370" s="108"/>
    </row>
    <row r="371" spans="1:20" ht="15.75">
      <c r="A371" s="120">
        <v>368</v>
      </c>
      <c r="B371" s="117" t="s">
        <v>355</v>
      </c>
      <c r="C371" s="118">
        <v>86.94</v>
      </c>
      <c r="D371" s="118">
        <v>86.94</v>
      </c>
      <c r="E371" s="136">
        <v>86.94</v>
      </c>
      <c r="F371" s="136">
        <v>86.94</v>
      </c>
      <c r="G371" s="136">
        <v>86.94</v>
      </c>
      <c r="H371" s="136">
        <v>86.94</v>
      </c>
      <c r="I371" s="136"/>
      <c r="J371" s="136"/>
      <c r="K371" s="136"/>
      <c r="L371" s="141"/>
      <c r="M371" s="29"/>
      <c r="N371" s="29"/>
      <c r="O371" s="30">
        <f>SUM(C371:N371)</f>
        <v>521.64</v>
      </c>
      <c r="R371" s="108"/>
      <c r="S371" s="108"/>
      <c r="T371" s="108"/>
    </row>
    <row r="372" spans="1:20" ht="15.75">
      <c r="A372" s="120"/>
      <c r="B372" s="20" t="s">
        <v>13</v>
      </c>
      <c r="C372" s="28">
        <f aca="true" t="shared" si="1" ref="C372:O372">SUM(C4:C371)</f>
        <v>598659.6</v>
      </c>
      <c r="D372" s="28">
        <f t="shared" si="1"/>
        <v>596878.51</v>
      </c>
      <c r="E372" s="28">
        <f t="shared" si="1"/>
        <v>596175.8000000002</v>
      </c>
      <c r="F372" s="28">
        <f t="shared" si="1"/>
        <v>583706.29</v>
      </c>
      <c r="G372" s="28">
        <f t="shared" si="1"/>
        <v>595548.41</v>
      </c>
      <c r="H372" s="28">
        <f t="shared" si="1"/>
        <v>594567.3700000002</v>
      </c>
      <c r="I372" s="28">
        <f t="shared" si="1"/>
        <v>0</v>
      </c>
      <c r="J372" s="28">
        <f t="shared" si="1"/>
        <v>0</v>
      </c>
      <c r="K372" s="28">
        <f t="shared" si="1"/>
        <v>0</v>
      </c>
      <c r="L372" s="28">
        <f t="shared" si="1"/>
        <v>0</v>
      </c>
      <c r="M372" s="28">
        <f t="shared" si="1"/>
        <v>0</v>
      </c>
      <c r="N372" s="28">
        <f t="shared" si="1"/>
        <v>0</v>
      </c>
      <c r="O372" s="30">
        <f t="shared" si="1"/>
        <v>3565535.98</v>
      </c>
      <c r="R372" s="108"/>
      <c r="S372" s="108"/>
      <c r="T372" s="108"/>
    </row>
    <row r="373" spans="1:18" ht="15.75">
      <c r="A373" s="14"/>
      <c r="O373" s="2"/>
      <c r="P373" s="108"/>
      <c r="Q373" s="108"/>
      <c r="R373" s="108"/>
    </row>
    <row r="374" spans="1:18" ht="15.75">
      <c r="A374" s="14"/>
      <c r="B374" s="15" t="s">
        <v>387</v>
      </c>
      <c r="C374" s="14">
        <v>47765.04</v>
      </c>
      <c r="D374" s="14">
        <v>45914.92</v>
      </c>
      <c r="E374" s="14">
        <v>45783.74</v>
      </c>
      <c r="F374" s="32">
        <v>45536.74</v>
      </c>
      <c r="G374" s="32">
        <v>45502.62</v>
      </c>
      <c r="H374" s="32">
        <v>44912.69</v>
      </c>
      <c r="I374" s="21"/>
      <c r="J374" s="21"/>
      <c r="K374" s="33"/>
      <c r="L374" s="21"/>
      <c r="M374" s="21"/>
      <c r="N374" s="21"/>
      <c r="O374" s="2"/>
      <c r="P374" s="108"/>
      <c r="Q374" s="108"/>
      <c r="R374" s="108"/>
    </row>
    <row r="375" spans="1:18" ht="15.75">
      <c r="A375" s="14"/>
      <c r="B375" s="15" t="s">
        <v>388</v>
      </c>
      <c r="C375" s="14">
        <v>550894.56</v>
      </c>
      <c r="D375" s="14">
        <v>550963.59</v>
      </c>
      <c r="E375" s="14">
        <v>550392.06</v>
      </c>
      <c r="F375" s="32">
        <v>538169.55</v>
      </c>
      <c r="G375" s="32">
        <v>550045.79</v>
      </c>
      <c r="H375" s="32">
        <v>549654.68</v>
      </c>
      <c r="I375" s="21"/>
      <c r="J375" s="21"/>
      <c r="K375" s="33"/>
      <c r="L375" s="21"/>
      <c r="M375" s="21"/>
      <c r="N375" s="21"/>
      <c r="O375" s="2"/>
      <c r="P375" s="108"/>
      <c r="Q375" s="108"/>
      <c r="R375" s="108"/>
    </row>
    <row r="376" spans="1:18" ht="15.75">
      <c r="A376" s="14"/>
      <c r="B376" s="14"/>
      <c r="F376" s="32"/>
      <c r="G376" s="32"/>
      <c r="H376" s="34"/>
      <c r="I376" s="21"/>
      <c r="J376" s="21"/>
      <c r="K376" s="21"/>
      <c r="L376" s="21"/>
      <c r="M376" s="21"/>
      <c r="N376" s="21"/>
      <c r="O376" s="2"/>
      <c r="P376" s="108"/>
      <c r="Q376" s="108"/>
      <c r="R376" s="108"/>
    </row>
    <row r="377" spans="2:18" ht="15.75">
      <c r="B377" s="14"/>
      <c r="C377" s="14">
        <f>C372-C374-C375</f>
        <v>0</v>
      </c>
      <c r="D377" s="14">
        <f>D372-D374-D375</f>
        <v>0</v>
      </c>
      <c r="E377" s="14">
        <f>E372-E374-E375</f>
        <v>0</v>
      </c>
      <c r="F377" s="14">
        <f>F372-F374-F375</f>
        <v>0</v>
      </c>
      <c r="G377" s="14">
        <f>G372-G374-G375</f>
        <v>0</v>
      </c>
      <c r="H377" s="14">
        <v>0</v>
      </c>
      <c r="I377" s="35">
        <v>0</v>
      </c>
      <c r="J377" s="14">
        <v>0</v>
      </c>
      <c r="K377" s="36">
        <v>0</v>
      </c>
      <c r="L377" s="36">
        <f>L372-L374-L375</f>
        <v>0</v>
      </c>
      <c r="M377" s="36">
        <f>M372-M374-M375</f>
        <v>0</v>
      </c>
      <c r="N377" s="36">
        <f>N372-N374-N375</f>
        <v>0</v>
      </c>
      <c r="O377" s="2"/>
      <c r="P377" s="108"/>
      <c r="Q377" s="108"/>
      <c r="R377" s="108"/>
    </row>
    <row r="378" spans="15:18" ht="15.75">
      <c r="O378" s="2"/>
      <c r="P378" s="108"/>
      <c r="Q378" s="108"/>
      <c r="R378" s="108"/>
    </row>
    <row r="379" spans="15:18" ht="15.75">
      <c r="O379" s="2"/>
      <c r="P379" s="108"/>
      <c r="Q379" s="108"/>
      <c r="R379" s="108"/>
    </row>
    <row r="380" spans="1:14" s="104" customFormat="1" ht="15.75">
      <c r="A380" s="21"/>
      <c r="B380" s="21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32"/>
      <c r="N380" s="32"/>
    </row>
    <row r="381" spans="15:16" ht="15.75">
      <c r="O381" s="2"/>
      <c r="P381" s="2"/>
    </row>
    <row r="382" ht="15.75">
      <c r="O382" s="21"/>
    </row>
    <row r="383" ht="15.75">
      <c r="O383" s="21"/>
    </row>
    <row r="384" ht="15.75">
      <c r="O384" s="21"/>
    </row>
    <row r="385" spans="1:16" s="11" customFormat="1" ht="15.75">
      <c r="A385" s="21"/>
      <c r="B385" s="21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32"/>
      <c r="N385" s="32"/>
      <c r="O385" s="36"/>
      <c r="P385" s="37"/>
    </row>
  </sheetData>
  <sheetProtection/>
  <autoFilter ref="A3:II379"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dogovornoi3</cp:lastModifiedBy>
  <cp:lastPrinted>2017-11-01T06:17:05Z</cp:lastPrinted>
  <dcterms:created xsi:type="dcterms:W3CDTF">2011-04-19T14:43:12Z</dcterms:created>
  <dcterms:modified xsi:type="dcterms:W3CDTF">2022-07-19T14:13:32Z</dcterms:modified>
  <cp:category/>
  <cp:version/>
  <cp:contentType/>
  <cp:contentStatus/>
</cp:coreProperties>
</file>